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oodgov.sharepoint.com/sites/FSAFoodandYou-Datasecurechannel/Shared Documents/Data (secure channel)/Wave 8 technical report/"/>
    </mc:Choice>
  </mc:AlternateContent>
  <xr:revisionPtr revIDLastSave="13" documentId="13_ncr:1_{0414CAB1-3AA8-4061-A4FD-4D4E1036993F}" xr6:coauthVersionLast="47" xr6:coauthVersionMax="47" xr10:uidLastSave="{B68D30D6-05EC-4082-946D-B94659E172D0}"/>
  <bookViews>
    <workbookView xWindow="-28920" yWindow="-120" windowWidth="29040" windowHeight="15720" tabRatio="876" xr2:uid="{00000000-000D-0000-FFFF-FFFF00000000}"/>
  </bookViews>
  <sheets>
    <sheet name="Cover sheet" sheetId="36" r:id="rId1"/>
    <sheet name="Table of contents" sheetId="37" r:id="rId2"/>
    <sheet name="Notes sheet" sheetId="7" r:id="rId3"/>
    <sheet name="Table 1" sheetId="20" r:id="rId4"/>
    <sheet name="Table 2" sheetId="21" r:id="rId5"/>
    <sheet name="Table 3" sheetId="23" r:id="rId6"/>
    <sheet name="Table 4" sheetId="22" r:id="rId7"/>
    <sheet name="Table 5" sheetId="28" r:id="rId8"/>
    <sheet name="Table 6" sheetId="33" r:id="rId9"/>
    <sheet name="Table 7" sheetId="34" r:id="rId10"/>
    <sheet name="Table 8" sheetId="35" r:id="rId11"/>
    <sheet name="Table 9" sheetId="5" r:id="rId12"/>
    <sheet name="Table 10" sheetId="11" r:id="rId13"/>
    <sheet name="Table 11" sheetId="30" r:id="rId14"/>
    <sheet name="Table 12" sheetId="25" r:id="rId15"/>
    <sheet name="Table A1" sheetId="27" r:id="rId16"/>
    <sheet name="Table A2" sheetId="29"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1" l="1"/>
  <c r="S16" i="5"/>
  <c r="R16" i="5"/>
  <c r="Q16" i="5"/>
  <c r="P16" i="5"/>
  <c r="O16" i="5"/>
  <c r="N16" i="5"/>
  <c r="I32" i="11"/>
  <c r="G32" i="11"/>
  <c r="F32" i="11"/>
  <c r="E32" i="11"/>
  <c r="D32" i="11"/>
  <c r="C32" i="11"/>
  <c r="B32" i="11"/>
  <c r="F16" i="5"/>
  <c r="I16" i="5"/>
  <c r="H16" i="5"/>
  <c r="M16" i="5"/>
  <c r="L16" i="5"/>
  <c r="K16" i="5"/>
  <c r="J16" i="5"/>
  <c r="D10" i="25"/>
  <c r="D9" i="25"/>
  <c r="D8" i="25"/>
  <c r="D7" i="25"/>
  <c r="D6" i="25"/>
  <c r="D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tc={69C8C739-6BE9-4382-997A-B4D3CFA9ECEF}</author>
  </authors>
  <commentList>
    <comment ref="C12" authorId="0" shapeId="0" xr:uid="{69C8C739-6BE9-4382-997A-B4D3CFA9ECEF}">
      <text>
        <t xml:space="preserve">[Threaded comment]
Your version of Excel allows you to read this threaded comment; however, any edits to it will get removed if the file is opened in a newer version of Excel. Learn more: https://go.microsoft.com/fwlink/?linkid=870924
Comment:
    First response was received on 12/10. For fw updates we regard this as day 1 of fw. </t>
      </text>
    </comment>
  </commentList>
</comments>
</file>

<file path=xl/sharedStrings.xml><?xml version="1.0" encoding="utf-8"?>
<sst xmlns="http://schemas.openxmlformats.org/spreadsheetml/2006/main" count="619" uniqueCount="379">
  <si>
    <t>Supplementary tables for the Food and You 2 Technical report</t>
  </si>
  <si>
    <t xml:space="preserve">
This file contains data tables to accompany the Food and You Technical report.
The tables provide:
- Details of sample size and response at each wave.
- Demographic breakdowns of the responding sample for each wave.
- Demographics used for the weighting of the survey for each wave.
- Measures of fieldwork activity and data management for each wave.
- Differences in the design of the survey between waves.
</t>
  </si>
  <si>
    <t xml:space="preserve">Table of contents </t>
  </si>
  <si>
    <t>Worksheet number</t>
  </si>
  <si>
    <t>Worksheet title</t>
  </si>
  <si>
    <t xml:space="preserve">Source </t>
  </si>
  <si>
    <t>Table number in the Technical reports for Wave 8</t>
  </si>
  <si>
    <t>Notes sheet</t>
  </si>
  <si>
    <t xml:space="preserve">Notes </t>
  </si>
  <si>
    <t>Food and You 2</t>
  </si>
  <si>
    <t>N/A</t>
  </si>
  <si>
    <t>Table 1</t>
  </si>
  <si>
    <t>Household sample sizes and assumed address completion rate (%), by country, per wave</t>
  </si>
  <si>
    <t>Table 2</t>
  </si>
  <si>
    <t>Number of survey returns, by mode and country, per wave</t>
  </si>
  <si>
    <t>Table 3</t>
  </si>
  <si>
    <t>Individual-level responses by region and country, per wave</t>
  </si>
  <si>
    <t>Table 4</t>
  </si>
  <si>
    <t>Household-level responses by region and country, per wave</t>
  </si>
  <si>
    <t>Table 5</t>
  </si>
  <si>
    <t>Gender profile of survey responders, per wave by mode</t>
  </si>
  <si>
    <t>Table 6</t>
  </si>
  <si>
    <t>Age profile of survey responders, per wave</t>
  </si>
  <si>
    <t>Table 7</t>
  </si>
  <si>
    <t>Ethnicity profile of survey responders, per wave</t>
  </si>
  <si>
    <t>Table 8</t>
  </si>
  <si>
    <t>Household size profile of survey responders, per wave</t>
  </si>
  <si>
    <t>Table 9</t>
  </si>
  <si>
    <t>Population totals for age within gender in England, Wales and Northern Ireland</t>
  </si>
  <si>
    <t>ONS Population estimates</t>
  </si>
  <si>
    <t>Tables 9-11</t>
  </si>
  <si>
    <t>Table 10</t>
  </si>
  <si>
    <t>Population totals (for adults aged 16 and over) for regions in England, Wales and Northern Ireland</t>
  </si>
  <si>
    <t>Tables 12-14</t>
  </si>
  <si>
    <t>Table 11</t>
  </si>
  <si>
    <t>Population totals (for adults aged 16 and over) for deprivation quintile in England, Wales and Northern Ireland</t>
  </si>
  <si>
    <t>Tables 15-17</t>
  </si>
  <si>
    <t>Table 12</t>
  </si>
  <si>
    <t>Measures of fieldwork activity and data management</t>
  </si>
  <si>
    <t>Table 18</t>
  </si>
  <si>
    <t>Table A1</t>
  </si>
  <si>
    <t>Differences between waves for postal questionnaire versions, fieldwork period and mailing sample</t>
  </si>
  <si>
    <t>Table 20</t>
  </si>
  <si>
    <t>Table A2</t>
  </si>
  <si>
    <t>Questionnaire module content of each survey wave</t>
  </si>
  <si>
    <t>Table 21</t>
  </si>
  <si>
    <t xml:space="preserve">This worksheet contains one table. </t>
  </si>
  <si>
    <t>Link to Contents</t>
  </si>
  <si>
    <t xml:space="preserve">Note number </t>
  </si>
  <si>
    <t xml:space="preserve">Note text </t>
  </si>
  <si>
    <t>Table 5: Respondents who did not state their gender are excluded from the denominator. In another way or Prefer not to say includes those who stated "Prefer not to say" or "In another way".</t>
  </si>
  <si>
    <t xml:space="preserve">Table 6: Respondents who did not state their age are excluded from the denominator. </t>
  </si>
  <si>
    <t xml:space="preserve">Table 7: Respondents who did not state their ethnicity are excluded from the denominator. </t>
  </si>
  <si>
    <t xml:space="preserve">Table 8: Respondents who did not state the number of residents in their household (or gave information from which this could not be calculated) are excluded from the denominator. </t>
  </si>
  <si>
    <t>Table 12: The helpline data (column E) includes Scotland in Wave 8. The rest of the table and data is for England, Wales and Northern Ireland only.</t>
  </si>
  <si>
    <t>This worksheet contains one table.</t>
  </si>
  <si>
    <t>Wave</t>
  </si>
  <si>
    <t>Number of households issued in the main sample, Total</t>
  </si>
  <si>
    <t>Number of households in reserve sample, Total</t>
  </si>
  <si>
    <t>Total number of households in sample, Total</t>
  </si>
  <si>
    <t>Assumed address completion rate (%), Total</t>
  </si>
  <si>
    <t>Number of households issued in the main sample, England</t>
  </si>
  <si>
    <t>Number of households in reserve sample, England</t>
  </si>
  <si>
    <t>Total number of households in sample, England</t>
  </si>
  <si>
    <t>Assumed address completion rate (%), England</t>
  </si>
  <si>
    <t>Number of households issued in the main sample, Wales</t>
  </si>
  <si>
    <t>Number of households in reserve sample, Wales</t>
  </si>
  <si>
    <t>Total number of households in sample, Wales</t>
  </si>
  <si>
    <t>Assumed address completion rate (%), Wales</t>
  </si>
  <si>
    <t>Number of households issued in the main sample, Northern Ireland</t>
  </si>
  <si>
    <t>Number of households in reserve sample, Northern Ireland</t>
  </si>
  <si>
    <t>Total number of households in sample, Northern Ireland</t>
  </si>
  <si>
    <t>Assumed address completion rate (%), Northern Ireland</t>
  </si>
  <si>
    <t>Number of returns, Total</t>
  </si>
  <si>
    <t>Number of online returns, Total</t>
  </si>
  <si>
    <t>Number of postal returns, Total</t>
  </si>
  <si>
    <t>Number of returns, England</t>
  </si>
  <si>
    <t>Number of online returns, England</t>
  </si>
  <si>
    <t>Number of postal returns, England</t>
  </si>
  <si>
    <t>Number of returns, Wales</t>
  </si>
  <si>
    <t>Number of online returns, Wales</t>
  </si>
  <si>
    <t>Number of postal returns, Wales</t>
  </si>
  <si>
    <t>Number of returns, Northern Ireland</t>
  </si>
  <si>
    <t>Number of online returns, Northern Ireland</t>
  </si>
  <si>
    <t>Number of postal returns, Northern Ireland</t>
  </si>
  <si>
    <t>No. of overall returns, Total</t>
  </si>
  <si>
    <t>Percentage of returns which are online, Total</t>
  </si>
  <si>
    <t>No. of overall returns, England</t>
  </si>
  <si>
    <t>Percentage of returns which are online, England</t>
  </si>
  <si>
    <t>No. of overall returns, Wales</t>
  </si>
  <si>
    <t>Percentage of returns which are online, Wales</t>
  </si>
  <si>
    <t>No. of overall returns, Northern Ireland</t>
  </si>
  <si>
    <t>Percentage of returns which are online, Northern Ireland</t>
  </si>
  <si>
    <t>No. of overall returns, East Midlands</t>
  </si>
  <si>
    <t>Percentage of returns which are online, East Midlands</t>
  </si>
  <si>
    <t>No. of overall returns, East of England</t>
  </si>
  <si>
    <t>Percentage of returns which are online, East of England</t>
  </si>
  <si>
    <t>No. of overall returns, London</t>
  </si>
  <si>
    <t>Percentage of returns which are online, London</t>
  </si>
  <si>
    <t>No. of overall returns, North East</t>
  </si>
  <si>
    <t>Percentage of returns which are online, North East</t>
  </si>
  <si>
    <t>No. of overall returns, North West</t>
  </si>
  <si>
    <t>Percentage of returns which are online, North West</t>
  </si>
  <si>
    <t>No. of overall returns, South East</t>
  </si>
  <si>
    <t>Percentage of returns which are online, South East</t>
  </si>
  <si>
    <t>No. of overall returns, South West</t>
  </si>
  <si>
    <t>Percentage of returns which are online, South West</t>
  </si>
  <si>
    <t>No. of overall returns, West Midlands</t>
  </si>
  <si>
    <t>Percentage of returns which are online, West Midlands</t>
  </si>
  <si>
    <t>No. of overall returns, Yorkshire &amp; Humber</t>
  </si>
  <si>
    <t>Percentage of returns which are online, Yorkshire &amp; Humber</t>
  </si>
  <si>
    <t>No. of issued addresses, Total</t>
  </si>
  <si>
    <t>No. of addresses in survey, Total</t>
  </si>
  <si>
    <t>Address level response rate (%), Total</t>
  </si>
  <si>
    <t>Mean no. of returns per participating address, Total</t>
  </si>
  <si>
    <t>No. of issued addresses, England</t>
  </si>
  <si>
    <t>No. of addresses in survey, England</t>
  </si>
  <si>
    <t>Address level response rate (%), England</t>
  </si>
  <si>
    <t>Mean no. of returns per participating address, England</t>
  </si>
  <si>
    <t>No. of issued addresses, Wales</t>
  </si>
  <si>
    <t>No. of addresses in survey, Wales</t>
  </si>
  <si>
    <t>Address level response rate (%), Wales</t>
  </si>
  <si>
    <t>Mean no. of returns per participating address, Wales</t>
  </si>
  <si>
    <t>No. of issued addresses, Northern Ireland</t>
  </si>
  <si>
    <t>No. of addresses in survey, Northern Ireland</t>
  </si>
  <si>
    <t>Address level response rate (%), Northern Ireland</t>
  </si>
  <si>
    <t>Mean no. of returns per participating address, Northern Ireland</t>
  </si>
  <si>
    <t>No. of issued addresses, East Midlands</t>
  </si>
  <si>
    <t>No. of addresses in survey, East Midlands</t>
  </si>
  <si>
    <t>Address level response rate (%), East Midlands</t>
  </si>
  <si>
    <t>Mean no. of returns per participating address, East Midlands</t>
  </si>
  <si>
    <t>No. of issued addresses, East of England</t>
  </si>
  <si>
    <t>No. of addresses in survey, East of England</t>
  </si>
  <si>
    <t>Address level response rate (%), East of England</t>
  </si>
  <si>
    <t>Mean no. of returns per participating address, East of England</t>
  </si>
  <si>
    <t>No. of issued addresses, London</t>
  </si>
  <si>
    <t>No. of addresses in survey, London</t>
  </si>
  <si>
    <t>Address level response rate (%), London</t>
  </si>
  <si>
    <t>Mean no. of returns per participating address, London</t>
  </si>
  <si>
    <t>No. of issued addresses, North East</t>
  </si>
  <si>
    <t>No. of addresses in survey, North East</t>
  </si>
  <si>
    <t>Address level response rate (%), North East</t>
  </si>
  <si>
    <t>Mean no. of returns per participating address, North East</t>
  </si>
  <si>
    <t>No. of issued addresses, North West</t>
  </si>
  <si>
    <t>No. of addresses in survey, North West</t>
  </si>
  <si>
    <t>Address level response rate (%), North West</t>
  </si>
  <si>
    <t>Mean no. of returns per participating address, North West</t>
  </si>
  <si>
    <t>No. of issued addresses, South East</t>
  </si>
  <si>
    <t>No. of addresses in survey, South East</t>
  </si>
  <si>
    <t>Address level response rate (%), South East</t>
  </si>
  <si>
    <t>Mean no. of returns per participating address, South East</t>
  </si>
  <si>
    <t>No. of issued addresses, South West</t>
  </si>
  <si>
    <t>No. of addresses in survey, South West</t>
  </si>
  <si>
    <t>Address level response rate (%), South West</t>
  </si>
  <si>
    <t>Mean no. of returns per participating address, South West</t>
  </si>
  <si>
    <t>No. of issued addresses, West Midlands</t>
  </si>
  <si>
    <t>No. of addresses in survey, West Midlands</t>
  </si>
  <si>
    <t>Address level response rate (%), West Midlands</t>
  </si>
  <si>
    <t>Mean no. of returns per participating address, West Midlands</t>
  </si>
  <si>
    <t>No. of issued addresses, Yorkshire &amp; Humber</t>
  </si>
  <si>
    <t>No. of addresses in survey, Yorkshire &amp; Humber</t>
  </si>
  <si>
    <t>Address level response rate (%), Yorkshire &amp; Humber</t>
  </si>
  <si>
    <t>Mean no. of returns per participating address, Yorkshire &amp; Humber</t>
  </si>
  <si>
    <t xml:space="preserve">This worksheet contains one table. Note 1, Respondents who did not state their gender are excluded from the denominator. </t>
  </si>
  <si>
    <t>Gender/mode</t>
  </si>
  <si>
    <t>Wave 1</t>
  </si>
  <si>
    <t>Wave 2</t>
  </si>
  <si>
    <t>Wave 3</t>
  </si>
  <si>
    <t>Wave 4</t>
  </si>
  <si>
    <t>Wave 5</t>
  </si>
  <si>
    <t>Wave 6</t>
  </si>
  <si>
    <t>Wave 7</t>
  </si>
  <si>
    <t>Wave 8</t>
  </si>
  <si>
    <t>Female, total (%)</t>
  </si>
  <si>
    <t>Male, total (%)</t>
  </si>
  <si>
    <t>In another way or Prefer not to say, total (%)</t>
  </si>
  <si>
    <t>Total, total (%)</t>
  </si>
  <si>
    <t>Female, online (%)</t>
  </si>
  <si>
    <t>Male, online (%)</t>
  </si>
  <si>
    <t>In another way or Prefer not to say, online (%)</t>
  </si>
  <si>
    <t>Total, online (%)</t>
  </si>
  <si>
    <t>Female, postal (%)</t>
  </si>
  <si>
    <t>Male, postal (%)</t>
  </si>
  <si>
    <t>In another way or Prefer not to say, postal (%)</t>
  </si>
  <si>
    <t>Total, postal (%)</t>
  </si>
  <si>
    <t xml:space="preserve">This worksheet contains one table. Note 2, Respondents who did not state their age are excluded from the denominator. </t>
  </si>
  <si>
    <t>Age/mode</t>
  </si>
  <si>
    <t xml:space="preserve">Wave 7 </t>
  </si>
  <si>
    <t>16-24, total (%)</t>
  </si>
  <si>
    <t>25-34, total (%)</t>
  </si>
  <si>
    <t>35-44, total (%)</t>
  </si>
  <si>
    <t>45-54, total (%)</t>
  </si>
  <si>
    <t>55-64, total (%)</t>
  </si>
  <si>
    <t>65+, total (%)</t>
  </si>
  <si>
    <t>Prefer not to say, total (%)</t>
  </si>
  <si>
    <t>Not applicable</t>
  </si>
  <si>
    <t>16-24, online (%)</t>
  </si>
  <si>
    <t>25-34, online (%)</t>
  </si>
  <si>
    <t>35-44, online (%)</t>
  </si>
  <si>
    <t>45-54, online (%)</t>
  </si>
  <si>
    <t>55-64, online (%)</t>
  </si>
  <si>
    <t>65+, online (%)</t>
  </si>
  <si>
    <t>Prefer not to say, online (%)</t>
  </si>
  <si>
    <t>16-24, postal (%)</t>
  </si>
  <si>
    <t>25-34, postal (%)</t>
  </si>
  <si>
    <t>35-44, postal (%)</t>
  </si>
  <si>
    <t>45-54, postal (%)</t>
  </si>
  <si>
    <t>55-64, postal (%)</t>
  </si>
  <si>
    <t>65+, postal (%)</t>
  </si>
  <si>
    <t>Prefer not to say, postal (%)</t>
  </si>
  <si>
    <t xml:space="preserve">This worksheet contains one table. Note 3, Respondents who did not state their ethnicity are excluded from the denominator. </t>
  </si>
  <si>
    <t>Ethnicity/mode</t>
  </si>
  <si>
    <t>White, total (%)</t>
  </si>
  <si>
    <t>Mixed, total (%)</t>
  </si>
  <si>
    <t>Asian, total (%)</t>
  </si>
  <si>
    <t>Black, total (%)</t>
  </si>
  <si>
    <t>Other, total (%)</t>
  </si>
  <si>
    <t>White, online (%)</t>
  </si>
  <si>
    <t>Mixed, online (%)</t>
  </si>
  <si>
    <t>Asian, online (%)</t>
  </si>
  <si>
    <t>Black, online (%)</t>
  </si>
  <si>
    <t>Other, online (%)</t>
  </si>
  <si>
    <t>White, postal (%)</t>
  </si>
  <si>
    <t>Mixed, postal (%)</t>
  </si>
  <si>
    <t>Asian, postal (%)</t>
  </si>
  <si>
    <t>Black, postal (%)</t>
  </si>
  <si>
    <t>Other, postal (%)</t>
  </si>
  <si>
    <t xml:space="preserve">Note 4, Respondents who did not state the number of residents in their household (or gave information from which this could not be calculated) are excluded from the denominator. </t>
  </si>
  <si>
    <t>Household size/mode</t>
  </si>
  <si>
    <t>1-person household, total (%)</t>
  </si>
  <si>
    <t>2-person household, total (%)</t>
  </si>
  <si>
    <t>3-person household, total (%)</t>
  </si>
  <si>
    <t>4-person household, total (%)</t>
  </si>
  <si>
    <t>5+ person household, total (%)</t>
  </si>
  <si>
    <t>1-person household, online (%)</t>
  </si>
  <si>
    <t>2-person household, online (%)</t>
  </si>
  <si>
    <t>3-person household, online (%)</t>
  </si>
  <si>
    <t>4-person household, online (%)</t>
  </si>
  <si>
    <t>5+ person household, online (%)</t>
  </si>
  <si>
    <t>1-person household, postal (%)</t>
  </si>
  <si>
    <t>2-person household, postal (%)</t>
  </si>
  <si>
    <t>3-person household, postal (%)</t>
  </si>
  <si>
    <t>4-person household, postal (%)</t>
  </si>
  <si>
    <t>5+ person household, postal (%)</t>
  </si>
  <si>
    <t>Age band</t>
  </si>
  <si>
    <t>Wave 1-3, 
Males in England</t>
  </si>
  <si>
    <t>Wave 1-3, 
Females in England</t>
  </si>
  <si>
    <t>Wave 1-3, 
Males in Wales</t>
  </si>
  <si>
    <t>Wave 1-3, 
Females in Wales</t>
  </si>
  <si>
    <t>Wave 1-3, 
Males in Northern Ireland</t>
  </si>
  <si>
    <t>Wave 1-3, 
Females in Northern Ireland</t>
  </si>
  <si>
    <t>Wave 4-7, 
Males in 
England</t>
  </si>
  <si>
    <t>Wave 4-7, 
Females in England</t>
  </si>
  <si>
    <t>Wave 4-7, 
Males in Wales</t>
  </si>
  <si>
    <t>Wave 4-7, 
Females in Wales</t>
  </si>
  <si>
    <t>Wave 4-7, Males in Northern Ireland</t>
  </si>
  <si>
    <t>Wave 4-7, Females in Northern Ireland</t>
  </si>
  <si>
    <t>Wave 8, 
Males in 
England</t>
  </si>
  <si>
    <t>Wave 8, 
Females in England</t>
  </si>
  <si>
    <t>Wave 8, 
Males in Wales</t>
  </si>
  <si>
    <t>Wave 8, 
Females in Wales</t>
  </si>
  <si>
    <t>Wave 8, Males in Northern Ireland</t>
  </si>
  <si>
    <t>Wave 8, Females in Northern Ireland</t>
  </si>
  <si>
    <t>16-24</t>
  </si>
  <si>
    <t>25-29</t>
  </si>
  <si>
    <t>30-34</t>
  </si>
  <si>
    <t>35-39</t>
  </si>
  <si>
    <t>40-44</t>
  </si>
  <si>
    <t>45-49</t>
  </si>
  <si>
    <t>50-54</t>
  </si>
  <si>
    <t>55-59</t>
  </si>
  <si>
    <t>60-64</t>
  </si>
  <si>
    <t>65-69</t>
  </si>
  <si>
    <t>70+</t>
  </si>
  <si>
    <t>All</t>
  </si>
  <si>
    <t xml:space="preserve">Region </t>
  </si>
  <si>
    <t xml:space="preserve">North East, England </t>
  </si>
  <si>
    <t xml:space="preserve">North West, England </t>
  </si>
  <si>
    <t xml:space="preserve">Yorkshire And The Humber, England </t>
  </si>
  <si>
    <t xml:space="preserve">East Midlands, England </t>
  </si>
  <si>
    <t xml:space="preserve">West Midlands, England </t>
  </si>
  <si>
    <t xml:space="preserve">East of England, England </t>
  </si>
  <si>
    <t xml:space="preserve">London, England </t>
  </si>
  <si>
    <t xml:space="preserve">South East, England </t>
  </si>
  <si>
    <t xml:space="preserve">South West, England </t>
  </si>
  <si>
    <t>Total, England</t>
  </si>
  <si>
    <t>North, Wales</t>
  </si>
  <si>
    <t>Mid, Wales</t>
  </si>
  <si>
    <t>South West, Wales</t>
  </si>
  <si>
    <t>South East, Wales</t>
  </si>
  <si>
    <t xml:space="preserve">Total, Wales </t>
  </si>
  <si>
    <t xml:space="preserve">Antrim and Newtownabbey, Northern Ireland </t>
  </si>
  <si>
    <t xml:space="preserve">Ards and North Down, Northern Ireland </t>
  </si>
  <si>
    <t xml:space="preserve">Armagh City, Banbridge and Craigavon, Northern Ireland </t>
  </si>
  <si>
    <t xml:space="preserve">Belfast, Northern Ireland </t>
  </si>
  <si>
    <t>Causeway Coast and Glens, Northern Ireland</t>
  </si>
  <si>
    <t xml:space="preserve">Derry City and Strabane, Northern Ireland </t>
  </si>
  <si>
    <t xml:space="preserve">Fermanagh and Omagh, Northern Ireland </t>
  </si>
  <si>
    <t xml:space="preserve">Lisburn and Castlereagh, Northern Ireland </t>
  </si>
  <si>
    <t xml:space="preserve">Mid and East Antrim, Northern Ireland </t>
  </si>
  <si>
    <t xml:space="preserve">Mid Ulster, Northern Ireland </t>
  </si>
  <si>
    <t xml:space="preserve">Newry, Mourne and Down, Northern Ireland </t>
  </si>
  <si>
    <t>Total, Northern Ireland</t>
  </si>
  <si>
    <t>Total, All Regions</t>
  </si>
  <si>
    <t>Quintile per country</t>
  </si>
  <si>
    <t>Waves 1 to 3</t>
  </si>
  <si>
    <t>Waves 4 to 7</t>
  </si>
  <si>
    <t>England, Quintile 1</t>
  </si>
  <si>
    <t>England, Quintile 2</t>
  </si>
  <si>
    <t>England, Quintile 3</t>
  </si>
  <si>
    <t>England, Quintile 4</t>
  </si>
  <si>
    <t>England, Quintile 5</t>
  </si>
  <si>
    <t>England, Total</t>
  </si>
  <si>
    <t>Wales, Quintile 1</t>
  </si>
  <si>
    <t>Wales, Quintile 2</t>
  </si>
  <si>
    <t>Wales, Quintile 3</t>
  </si>
  <si>
    <t>Wales, Quintile 4</t>
  </si>
  <si>
    <t>Wales, Quintile 5</t>
  </si>
  <si>
    <t>Wales, Total</t>
  </si>
  <si>
    <t>Northern Ireland, Quintile 1</t>
  </si>
  <si>
    <t>Northern Ireland, Quintile 2</t>
  </si>
  <si>
    <t>Northern Ireland, Quintile 3</t>
  </si>
  <si>
    <t>Northern Ireland, Quintile 4</t>
  </si>
  <si>
    <t>Northern Ireland, Quintile 5</t>
  </si>
  <si>
    <t>Northern Ireland, Total</t>
  </si>
  <si>
    <t>This worksheet contains one table. Note 5, The helpline data (column E) includes Scotland in Wave 8. The rest of the table and data is for England, Wales and Northern Ireland only.</t>
  </si>
  <si>
    <t>Number of cognitive interviews</t>
  </si>
  <si>
    <t>Percentage of all participants who started the online survey but did not complete it</t>
  </si>
  <si>
    <t>Mean completion time of online survey in minutes</t>
  </si>
  <si>
    <t>Number of queries to the helpline (telephone and email)</t>
  </si>
  <si>
    <t>Number of duplicate responses removed (where the participant completed both the online and the postal survey)</t>
  </si>
  <si>
    <t xml:space="preserve">Approx. 500 </t>
  </si>
  <si>
    <t>230 (including Scotland)</t>
  </si>
  <si>
    <t>Number of different versions of postal questionnaires for each country</t>
  </si>
  <si>
    <t>Fieldwork period</t>
  </si>
  <si>
    <t>Proportion of available sample sent final mailing</t>
  </si>
  <si>
    <t>Two (Version A and Version B)</t>
  </si>
  <si>
    <t>29 July to 6 October 2020 (about 10 weeks)</t>
  </si>
  <si>
    <t>100% of non-responding households in Wales and Northern Ireland. 50% of non-responding households in England.</t>
  </si>
  <si>
    <t>Two ('Eating Out' and 'Eating at Home')</t>
  </si>
  <si>
    <t>20 November 2020 to 21 January 2021 (about nine weeks)</t>
  </si>
  <si>
    <t>100% of non-responding households across the sample</t>
  </si>
  <si>
    <t xml:space="preserve">One (with different questions in Northern Ireland than for England and Wales. Questionnaire completion times in Northern Ireland were therefore longer due to the healthy eating module.) </t>
  </si>
  <si>
    <t>28 April to 25 June 2021 (about 8 weeks)</t>
  </si>
  <si>
    <t>66.6% of non-responding households across the sample</t>
  </si>
  <si>
    <t>18 October 2021 and 10 January 2022 (about 12 weeks)</t>
  </si>
  <si>
    <t>26 April 2022 and 24 July 2022 (about 13 weeks)</t>
  </si>
  <si>
    <t>100% of non-responding households across the main sample, 0% of households from the reserve sample</t>
  </si>
  <si>
    <t>12 October 2022 to 10 January 2023 (about 13 weeks)</t>
  </si>
  <si>
    <t>28 April 2023 to 10 July 2023 (about ten weeks)</t>
  </si>
  <si>
    <t xml:space="preserve">100% of non-responding households across the sample </t>
  </si>
  <si>
    <t xml:space="preserve">12 October 2023 to 8 January 2024 (about 13 weeks) </t>
  </si>
  <si>
    <t>Full list of modules from Wave 1 to 7</t>
  </si>
  <si>
    <t>Included In W1</t>
  </si>
  <si>
    <t>Included In W2</t>
  </si>
  <si>
    <t>Included In W3</t>
  </si>
  <si>
    <t>Included In W4</t>
  </si>
  <si>
    <t>Included In W5</t>
  </si>
  <si>
    <t>Included In W6</t>
  </si>
  <si>
    <t>Included In W7</t>
  </si>
  <si>
    <t>Included In W8</t>
  </si>
  <si>
    <t>About you and your household</t>
  </si>
  <si>
    <t>Included</t>
  </si>
  <si>
    <t>Food Concerns (core)</t>
  </si>
  <si>
    <t>Food you can trust (core)</t>
  </si>
  <si>
    <t>Household Food Security (Core)</t>
  </si>
  <si>
    <t>Eating at Home (core questions)</t>
  </si>
  <si>
    <t>No</t>
  </si>
  <si>
    <t>Eating at Home (full module)</t>
  </si>
  <si>
    <t>Food Shopping</t>
  </si>
  <si>
    <t>Defra Questions</t>
  </si>
  <si>
    <t>Eating Out</t>
  </si>
  <si>
    <t>Online Food Platforms</t>
  </si>
  <si>
    <t>Food Hypersensitivities (core questions)</t>
  </si>
  <si>
    <t>Food Hypersensitivities (full module)</t>
  </si>
  <si>
    <t>Healthy Eating (Northern Ireland only)</t>
  </si>
  <si>
    <t>Emerging Issues</t>
  </si>
  <si>
    <t xml:space="preserve">The tables in this spreadsheet covers England, Wales and Northern Ireland, except in Wave 8 which includes Scotland. </t>
  </si>
  <si>
    <t>Last updated: 18/09/2024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</si>
</sst>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_-* #,##0_-;\-* #,##0_-;_-* &quot;-&quot;??_-;_-@_-"/>
    <numFmt numFmtId="168" formatCode="0.000"/>
    <numFmt numFmtId="169" formatCode="0.000000"/>
    <numFmt numFmtId="170" formatCode="#,##0_ ;\-#,##0\ "/>
  </numFmts>
  <fonts count="4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2"/>
      <color theme="1"/>
      <name val="Arial"/>
      <family val="2"/>
    </font>
    <font>
      <sz val="12"/>
      <color theme="1"/>
      <name val="Arial"/>
      <family val="2"/>
    </font>
    <font>
      <sz val="8"/>
      <name val="Calibri"/>
      <family val="2"/>
      <scheme val="minor"/>
    </font>
    <font>
      <b/>
      <sz val="15"/>
      <color theme="1"/>
      <name val="Arial"/>
      <family val="2"/>
    </font>
    <font>
      <sz val="11"/>
      <color rgb="FF333333"/>
      <name val="Arial"/>
      <family val="2"/>
    </font>
    <font>
      <b/>
      <sz val="15"/>
      <color rgb="FF000000"/>
      <name val="Arial"/>
      <family val="2"/>
    </font>
    <font>
      <sz val="11"/>
      <color rgb="FF000000"/>
      <name val="Arial"/>
      <family val="2"/>
    </font>
    <font>
      <b/>
      <sz val="11"/>
      <color rgb="FF000000"/>
      <name val="Arial"/>
      <family val="2"/>
    </font>
    <font>
      <b/>
      <sz val="12"/>
      <color rgb="FFFF0000"/>
      <name val="Arial"/>
      <family val="2"/>
    </font>
    <font>
      <b/>
      <sz val="15"/>
      <name val="Calibri"/>
      <family val="2"/>
      <scheme val="minor"/>
    </font>
    <font>
      <sz val="12"/>
      <name val="Arial"/>
      <family val="2"/>
    </font>
    <font>
      <sz val="12"/>
      <color rgb="FF333333"/>
      <name val="Arial"/>
      <family val="2"/>
    </font>
    <font>
      <b/>
      <sz val="12"/>
      <name val="Arial"/>
      <family val="2"/>
    </font>
    <font>
      <b/>
      <sz val="12"/>
      <color rgb="FF000000"/>
      <name val="Arial"/>
      <family val="2"/>
    </font>
    <font>
      <b/>
      <sz val="11"/>
      <color theme="1"/>
      <name val="Open Sans"/>
      <family val="2"/>
    </font>
    <font>
      <sz val="12"/>
      <color rgb="FFFF0000"/>
      <name val="Arial"/>
      <family val="2"/>
    </font>
    <font>
      <sz val="12"/>
      <color theme="1"/>
      <name val="Calibri"/>
      <family val="2"/>
      <scheme val="minor"/>
    </font>
    <font>
      <sz val="12"/>
      <color rgb="FF000000"/>
      <name val="Arial"/>
      <family val="2"/>
    </font>
    <font>
      <sz val="10"/>
      <color rgb="FF000000"/>
      <name val="Arial"/>
      <family val="2"/>
    </font>
    <font>
      <sz val="12"/>
      <color rgb="FF000000"/>
      <name val="Calibri"/>
      <family val="2"/>
    </font>
    <font>
      <sz val="10"/>
      <name val="Arial"/>
      <family val="2"/>
    </font>
    <font>
      <sz val="11"/>
      <name val="Calibri"/>
      <family val="2"/>
      <scheme val="minor"/>
    </font>
    <font>
      <sz val="11"/>
      <name val="Arial"/>
      <family val="2"/>
    </font>
    <font>
      <b/>
      <sz val="15"/>
      <name val="Arial"/>
      <family val="2"/>
    </font>
    <font>
      <sz val="11"/>
      <name val="Calibri"/>
      <family val="2"/>
    </font>
    <font>
      <b/>
      <sz val="11"/>
      <name val="Arial"/>
      <family val="2"/>
    </font>
    <font>
      <u/>
      <sz val="11"/>
      <color theme="10"/>
      <name val="Calibri"/>
      <family val="2"/>
      <scheme val="minor"/>
    </font>
    <font>
      <u/>
      <sz val="11"/>
      <color theme="10"/>
      <name val="Arial"/>
      <family val="2"/>
    </font>
    <font>
      <u/>
      <sz val="12"/>
      <color theme="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xf numFmtId="0" fontId="39" fillId="0" borderId="0"/>
    <xf numFmtId="0" fontId="45" fillId="0" borderId="0" applyNumberFormat="0" applyFill="0" applyBorder="0" applyAlignment="0" applyProtection="0"/>
  </cellStyleXfs>
  <cellXfs count="111">
    <xf numFmtId="0" fontId="0" fillId="0" borderId="0" xfId="0"/>
    <xf numFmtId="0" fontId="20" fillId="0" borderId="0" xfId="0" applyFont="1" applyAlignment="1">
      <alignment horizontal="right"/>
    </xf>
    <xf numFmtId="0" fontId="19" fillId="0" borderId="0" xfId="0" applyFont="1" applyAlignment="1">
      <alignment horizontal="right"/>
    </xf>
    <xf numFmtId="0" fontId="22" fillId="0" borderId="0" xfId="0" applyFont="1"/>
    <xf numFmtId="0" fontId="23" fillId="0" borderId="0" xfId="0" applyFont="1" applyAlignment="1">
      <alignment horizontal="left"/>
    </xf>
    <xf numFmtId="0" fontId="18" fillId="0" borderId="0" xfId="0" applyFont="1"/>
    <xf numFmtId="3" fontId="20" fillId="0" borderId="0" xfId="0" applyNumberFormat="1" applyFont="1"/>
    <xf numFmtId="3" fontId="20" fillId="0" borderId="0" xfId="0" applyNumberFormat="1" applyFont="1" applyAlignment="1">
      <alignment horizontal="right"/>
    </xf>
    <xf numFmtId="3" fontId="19" fillId="0" borderId="0" xfId="0" applyNumberFormat="1" applyFont="1" applyAlignment="1">
      <alignment horizontal="right"/>
    </xf>
    <xf numFmtId="0" fontId="19" fillId="0" borderId="0" xfId="0" applyFont="1" applyAlignment="1">
      <alignment horizontal="left"/>
    </xf>
    <xf numFmtId="0" fontId="24" fillId="0" borderId="0" xfId="0" applyFont="1"/>
    <xf numFmtId="0" fontId="25" fillId="0" borderId="0" xfId="0" applyFont="1"/>
    <xf numFmtId="0" fontId="26" fillId="0" borderId="0" xfId="0" applyFont="1"/>
    <xf numFmtId="0" fontId="0" fillId="0" borderId="0" xfId="0" applyAlignment="1">
      <alignment horizontal="right" vertical="top" wrapText="1"/>
    </xf>
    <xf numFmtId="0" fontId="0" fillId="0" borderId="0" xfId="0" applyAlignment="1">
      <alignment horizontal="right" vertical="top"/>
    </xf>
    <xf numFmtId="3" fontId="20" fillId="0" borderId="0" xfId="0" applyNumberFormat="1" applyFont="1" applyAlignment="1">
      <alignment horizontal="righ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right" vertical="top" wrapText="1"/>
    </xf>
    <xf numFmtId="0" fontId="19" fillId="0" borderId="0" xfId="0" applyFont="1" applyAlignment="1">
      <alignment horizontal="right" vertical="top"/>
    </xf>
    <xf numFmtId="0" fontId="28" fillId="0" borderId="0" xfId="2" applyFont="1" applyFill="1" applyBorder="1" applyAlignment="1">
      <alignment horizontal="left"/>
    </xf>
    <xf numFmtId="0" fontId="29" fillId="0" borderId="0" xfId="0" applyFont="1" applyAlignment="1">
      <alignment horizontal="left"/>
    </xf>
    <xf numFmtId="0" fontId="29" fillId="0" borderId="0" xfId="0" applyFont="1"/>
    <xf numFmtId="0" fontId="30" fillId="0" borderId="0" xfId="0" applyFont="1" applyAlignment="1">
      <alignment horizontal="left"/>
    </xf>
    <xf numFmtId="0" fontId="31" fillId="0" borderId="0" xfId="0" applyFont="1" applyAlignment="1">
      <alignment horizontal="left" vertical="top" wrapText="1"/>
    </xf>
    <xf numFmtId="0" fontId="31" fillId="0" borderId="0" xfId="0" applyFont="1" applyAlignment="1">
      <alignment horizontal="right" vertical="top" wrapText="1"/>
    </xf>
    <xf numFmtId="0" fontId="31" fillId="0" borderId="0" xfId="0" applyFont="1" applyAlignment="1">
      <alignment horizontal="left" vertical="center" wrapText="1"/>
    </xf>
    <xf numFmtId="3" fontId="29" fillId="0" borderId="0" xfId="0" applyNumberFormat="1" applyFont="1" applyAlignment="1">
      <alignment horizontal="right"/>
    </xf>
    <xf numFmtId="3" fontId="29" fillId="0" borderId="0" xfId="0" applyNumberFormat="1" applyFont="1"/>
    <xf numFmtId="3" fontId="29" fillId="0" borderId="0" xfId="0" applyNumberFormat="1" applyFont="1" applyAlignment="1">
      <alignment horizontal="right" vertical="center" wrapText="1"/>
    </xf>
    <xf numFmtId="0" fontId="29" fillId="0" borderId="0" xfId="0" applyFont="1" applyAlignment="1">
      <alignment horizontal="right"/>
    </xf>
    <xf numFmtId="164" fontId="29" fillId="0" borderId="0" xfId="0" applyNumberFormat="1" applyFont="1" applyAlignment="1">
      <alignment horizontal="right"/>
    </xf>
    <xf numFmtId="164" fontId="29" fillId="0" borderId="0" xfId="0" applyNumberFormat="1" applyFont="1"/>
    <xf numFmtId="0" fontId="16" fillId="0" borderId="0" xfId="0" applyFont="1"/>
    <xf numFmtId="0" fontId="20" fillId="0" borderId="0" xfId="0" applyFont="1"/>
    <xf numFmtId="164" fontId="20" fillId="0" borderId="0" xfId="0" applyNumberFormat="1" applyFont="1"/>
    <xf numFmtId="0" fontId="0" fillId="0" borderId="0" xfId="0" applyAlignment="1">
      <alignment wrapText="1"/>
    </xf>
    <xf numFmtId="0" fontId="0" fillId="0" borderId="0" xfId="0" applyAlignment="1">
      <alignment vertical="top"/>
    </xf>
    <xf numFmtId="165" fontId="20" fillId="0" borderId="0" xfId="42" applyNumberFormat="1" applyFont="1" applyAlignment="1">
      <alignment horizontal="right" vertical="top" wrapText="1"/>
    </xf>
    <xf numFmtId="166" fontId="20" fillId="0" borderId="0" xfId="0" applyNumberFormat="1" applyFont="1" applyAlignment="1">
      <alignment horizontal="right" vertical="top" wrapText="1"/>
    </xf>
    <xf numFmtId="0" fontId="33" fillId="0" borderId="0" xfId="0" applyFont="1" applyAlignment="1">
      <alignment horizontal="left" vertical="center" wrapText="1"/>
    </xf>
    <xf numFmtId="3" fontId="20" fillId="0" borderId="0" xfId="0" applyNumberFormat="1" applyFont="1" applyAlignment="1">
      <alignment horizontal="left" vertical="top" wrapText="1"/>
    </xf>
    <xf numFmtId="0" fontId="22" fillId="0" borderId="0" xfId="0" applyFont="1" applyAlignment="1">
      <alignment vertical="top"/>
    </xf>
    <xf numFmtId="0" fontId="23" fillId="0" borderId="0" xfId="0" applyFont="1" applyAlignment="1">
      <alignment horizontal="left" vertical="top"/>
    </xf>
    <xf numFmtId="0" fontId="28" fillId="0" borderId="0" xfId="2" applyFont="1" applyFill="1" applyBorder="1" applyAlignment="1"/>
    <xf numFmtId="3" fontId="34" fillId="0" borderId="0" xfId="0" applyNumberFormat="1" applyFont="1" applyAlignment="1">
      <alignment horizontal="right"/>
    </xf>
    <xf numFmtId="3" fontId="35" fillId="0" borderId="0" xfId="0" applyNumberFormat="1" applyFont="1"/>
    <xf numFmtId="0" fontId="30" fillId="0" borderId="0" xfId="0" applyFont="1"/>
    <xf numFmtId="0" fontId="19" fillId="0" borderId="0" xfId="0" applyFont="1" applyAlignment="1">
      <alignment vertical="center" wrapText="1"/>
    </xf>
    <xf numFmtId="0" fontId="19" fillId="0" borderId="0" xfId="0" applyFont="1"/>
    <xf numFmtId="0" fontId="0" fillId="0" borderId="0" xfId="0" applyAlignment="1">
      <alignment horizontal="right"/>
    </xf>
    <xf numFmtId="3" fontId="31" fillId="0" borderId="0" xfId="0" applyNumberFormat="1" applyFont="1" applyAlignment="1">
      <alignment horizontal="left" vertical="center" wrapText="1"/>
    </xf>
    <xf numFmtId="0" fontId="19" fillId="0" borderId="0" xfId="0" applyFont="1" applyAlignment="1">
      <alignment wrapText="1"/>
    </xf>
    <xf numFmtId="164" fontId="20" fillId="0" borderId="0" xfId="0" applyNumberFormat="1" applyFont="1" applyAlignment="1">
      <alignment horizontal="right" wrapText="1"/>
    </xf>
    <xf numFmtId="164" fontId="20" fillId="0" borderId="0" xfId="0" applyNumberFormat="1" applyFont="1" applyAlignment="1">
      <alignment horizontal="right"/>
    </xf>
    <xf numFmtId="0" fontId="19" fillId="0" borderId="0" xfId="0" applyFont="1" applyAlignment="1">
      <alignment vertical="top" wrapText="1"/>
    </xf>
    <xf numFmtId="164" fontId="20" fillId="0" borderId="0" xfId="0" applyNumberFormat="1" applyFont="1" applyAlignment="1">
      <alignment horizontal="right" vertical="top"/>
    </xf>
    <xf numFmtId="0" fontId="19" fillId="0" borderId="0" xfId="0" applyFont="1" applyAlignment="1">
      <alignment vertical="top"/>
    </xf>
    <xf numFmtId="164" fontId="20" fillId="0" borderId="0" xfId="0" applyNumberFormat="1" applyFont="1" applyAlignment="1">
      <alignment vertical="top"/>
    </xf>
    <xf numFmtId="0" fontId="19" fillId="0" borderId="0" xfId="0" applyFont="1" applyAlignment="1">
      <alignment horizontal="right" vertical="center" wrapText="1"/>
    </xf>
    <xf numFmtId="0" fontId="20" fillId="0" borderId="0" xfId="0" applyFont="1" applyAlignment="1">
      <alignment vertical="top"/>
    </xf>
    <xf numFmtId="164" fontId="19" fillId="0" borderId="0" xfId="0" applyNumberFormat="1" applyFont="1"/>
    <xf numFmtId="164" fontId="19" fillId="0" borderId="0" xfId="0" applyNumberFormat="1" applyFont="1" applyAlignment="1">
      <alignment vertical="top"/>
    </xf>
    <xf numFmtId="0" fontId="31" fillId="0" borderId="0" xfId="0" applyFont="1" applyAlignment="1">
      <alignment horizontal="left" vertical="top"/>
    </xf>
    <xf numFmtId="0" fontId="34" fillId="0" borderId="0" xfId="0" applyFont="1" applyAlignment="1">
      <alignment horizontal="right"/>
    </xf>
    <xf numFmtId="0" fontId="27" fillId="0" borderId="0" xfId="0" applyFont="1" applyAlignment="1">
      <alignment horizontal="right"/>
    </xf>
    <xf numFmtId="3" fontId="27" fillId="0" borderId="0" xfId="0" applyNumberFormat="1" applyFont="1" applyAlignment="1">
      <alignment horizontal="right"/>
    </xf>
    <xf numFmtId="0" fontId="0" fillId="0" borderId="0" xfId="0" applyAlignment="1">
      <alignment horizontal="center"/>
    </xf>
    <xf numFmtId="0" fontId="20" fillId="0" borderId="0" xfId="0" applyFont="1" applyAlignment="1">
      <alignment horizontal="right" vertical="top"/>
    </xf>
    <xf numFmtId="10" fontId="20" fillId="0" borderId="0" xfId="0" applyNumberFormat="1" applyFont="1"/>
    <xf numFmtId="9" fontId="20" fillId="0" borderId="0" xfId="0" applyNumberFormat="1" applyFont="1"/>
    <xf numFmtId="0" fontId="20" fillId="0" borderId="0" xfId="0" applyFont="1" applyAlignment="1">
      <alignment horizontal="left" vertical="top" wrapText="1"/>
    </xf>
    <xf numFmtId="0" fontId="24" fillId="0" borderId="1" xfId="2" applyFont="1"/>
    <xf numFmtId="0" fontId="36" fillId="0" borderId="0" xfId="0" applyFont="1" applyAlignment="1">
      <alignment horizontal="left" vertical="top" wrapText="1"/>
    </xf>
    <xf numFmtId="0" fontId="36" fillId="0" borderId="0" xfId="0" applyFont="1" applyAlignment="1">
      <alignment horizontal="left" vertical="center"/>
    </xf>
    <xf numFmtId="0" fontId="36" fillId="0" borderId="0" xfId="44" applyFont="1" applyAlignment="1">
      <alignment vertical="top" wrapText="1"/>
    </xf>
    <xf numFmtId="0" fontId="24" fillId="0" borderId="1" xfId="2" applyFont="1" applyAlignment="1"/>
    <xf numFmtId="0" fontId="38" fillId="0" borderId="0" xfId="0" applyFont="1" applyAlignment="1">
      <alignment horizontal="left" vertical="top" wrapText="1"/>
    </xf>
    <xf numFmtId="0" fontId="39" fillId="0" borderId="0" xfId="45"/>
    <xf numFmtId="10" fontId="0" fillId="0" borderId="0" xfId="42" applyNumberFormat="1" applyFont="1"/>
    <xf numFmtId="167" fontId="0" fillId="0" borderId="0" xfId="0" applyNumberFormat="1"/>
    <xf numFmtId="0" fontId="28" fillId="0" borderId="0" xfId="0" applyFont="1"/>
    <xf numFmtId="0" fontId="40" fillId="0" borderId="0" xfId="0" applyFont="1"/>
    <xf numFmtId="164" fontId="41" fillId="0" borderId="0" xfId="0" applyNumberFormat="1" applyFont="1"/>
    <xf numFmtId="0" fontId="41" fillId="0" borderId="0" xfId="0" applyFont="1"/>
    <xf numFmtId="168" fontId="41" fillId="0" borderId="0" xfId="0" applyNumberFormat="1" applyFont="1"/>
    <xf numFmtId="164" fontId="40" fillId="0" borderId="0" xfId="0" applyNumberFormat="1" applyFont="1"/>
    <xf numFmtId="2" fontId="29" fillId="0" borderId="0" xfId="0" applyNumberFormat="1" applyFont="1" applyAlignment="1">
      <alignment horizontal="right"/>
    </xf>
    <xf numFmtId="2" fontId="29" fillId="0" borderId="0" xfId="0" applyNumberFormat="1" applyFont="1" applyAlignment="1">
      <alignment horizontal="right" vertical="center" wrapText="1"/>
    </xf>
    <xf numFmtId="2" fontId="29" fillId="0" borderId="0" xfId="0" applyNumberFormat="1" applyFont="1"/>
    <xf numFmtId="169" fontId="40" fillId="0" borderId="0" xfId="0" applyNumberFormat="1" applyFont="1"/>
    <xf numFmtId="0" fontId="42" fillId="0" borderId="0" xfId="0" applyFont="1"/>
    <xf numFmtId="0" fontId="43" fillId="0" borderId="0" xfId="0" applyFont="1"/>
    <xf numFmtId="0" fontId="44" fillId="0" borderId="0" xfId="0" applyFont="1" applyAlignment="1">
      <alignment vertical="top"/>
    </xf>
    <xf numFmtId="0" fontId="44" fillId="0" borderId="0" xfId="0" applyFont="1" applyAlignment="1">
      <alignment horizontal="right" vertical="top"/>
    </xf>
    <xf numFmtId="0" fontId="41" fillId="0" borderId="0" xfId="0" applyFont="1" applyAlignment="1">
      <alignment vertical="top" wrapText="1"/>
    </xf>
    <xf numFmtId="3" fontId="41" fillId="0" borderId="0" xfId="0" applyNumberFormat="1" applyFont="1" applyAlignment="1">
      <alignment vertical="top"/>
    </xf>
    <xf numFmtId="0" fontId="44" fillId="0" borderId="0" xfId="0" applyFont="1" applyAlignment="1">
      <alignment vertical="top" wrapText="1"/>
    </xf>
    <xf numFmtId="3" fontId="44" fillId="0" borderId="0" xfId="0" applyNumberFormat="1" applyFont="1" applyAlignment="1">
      <alignment vertical="top"/>
    </xf>
    <xf numFmtId="0" fontId="32" fillId="0" borderId="0" xfId="0" applyFont="1" applyAlignment="1">
      <alignment horizontal="left"/>
    </xf>
    <xf numFmtId="0" fontId="32" fillId="0" borderId="0" xfId="0" applyFont="1" applyAlignment="1">
      <alignment horizontal="left" wrapText="1"/>
    </xf>
    <xf numFmtId="0" fontId="36" fillId="0" borderId="0" xfId="0" applyFont="1" applyAlignment="1">
      <alignment horizontal="left" wrapText="1"/>
    </xf>
    <xf numFmtId="0" fontId="47" fillId="0" borderId="0" xfId="46" applyFont="1" applyAlignment="1">
      <alignment horizontal="left" wrapText="1"/>
    </xf>
    <xf numFmtId="0" fontId="47" fillId="0" borderId="0" xfId="46" applyFont="1" applyAlignment="1">
      <alignment horizontal="left"/>
    </xf>
    <xf numFmtId="0" fontId="36" fillId="0" borderId="0" xfId="0" applyFont="1"/>
    <xf numFmtId="0" fontId="46" fillId="0" borderId="0" xfId="46" applyFont="1" applyAlignment="1">
      <alignment horizontal="left" vertical="top"/>
    </xf>
    <xf numFmtId="0" fontId="36" fillId="0" borderId="0" xfId="0" applyFont="1" applyAlignment="1">
      <alignment horizontal="left"/>
    </xf>
    <xf numFmtId="170" fontId="20" fillId="0" borderId="0" xfId="43" applyNumberFormat="1" applyFont="1" applyAlignment="1">
      <alignment horizontal="right" vertical="top"/>
    </xf>
    <xf numFmtId="170" fontId="19" fillId="0" borderId="0" xfId="43" applyNumberFormat="1" applyFont="1" applyAlignment="1">
      <alignment horizontal="right" vertical="top"/>
    </xf>
    <xf numFmtId="0" fontId="36" fillId="0" borderId="0" xfId="0" applyFont="1" applyAlignment="1">
      <alignment vertical="top" wrapText="1"/>
    </xf>
    <xf numFmtId="1" fontId="20" fillId="0" borderId="0" xfId="0" applyNumberFormat="1" applyFont="1" applyAlignment="1">
      <alignment vertical="top"/>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6" builtinId="8"/>
    <cellStyle name="Input" xfId="9" builtinId="20" customBuiltin="1"/>
    <cellStyle name="Linked Cell" xfId="12" builtinId="24" customBuiltin="1"/>
    <cellStyle name="Neutral" xfId="8" builtinId="28" customBuiltin="1"/>
    <cellStyle name="Normal" xfId="0" builtinId="0"/>
    <cellStyle name="Normal_Table 5" xfId="45" xr:uid="{8D0CF246-1B65-4C91-B53D-F1A0AC410B1A}"/>
    <cellStyle name="Note" xfId="15" builtinId="10" customBuiltin="1"/>
    <cellStyle name="Output" xfId="10" builtinId="21" customBuiltin="1"/>
    <cellStyle name="Paragraph Han" xfId="44" xr:uid="{43CD8A3B-91E7-4C1B-BEB2-FF6C7BA4EF00}"/>
    <cellStyle name="Percent" xfId="42" builtinId="5"/>
    <cellStyle name="Title" xfId="1" builtinId="15" customBuiltin="1"/>
    <cellStyle name="Total" xfId="17" builtinId="25" customBuiltin="1"/>
    <cellStyle name="Warning Text" xfId="14" builtinId="11" customBuiltin="1"/>
  </cellStyles>
  <dxfs count="304">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left" vertical="top"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166" formatCode="#,##0.0"/>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color auto="1"/>
        <family val="2"/>
      </font>
      <fill>
        <patternFill patternType="none">
          <fgColor indexed="64"/>
          <bgColor auto="1"/>
        </patternFill>
      </fill>
      <alignment vertical="top"/>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71" formatCode="0_ ;\-0\ "/>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4" formatCode="#,##0.0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2" formatCode="0.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rgb="FFFFFF00"/>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4" formatCode="0.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color auto="1"/>
        <family val="2"/>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center" vertical="center" textRotation="0" wrapText="0" indent="0" justifyLastLine="0" shrinkToFit="0" readingOrder="0"/>
    </dxf>
    <dxf>
      <font>
        <strike val="0"/>
        <outline val="0"/>
        <shadow val="0"/>
        <u val="none"/>
        <vertAlign val="baseline"/>
        <sz val="12"/>
        <color rgb="FF000000"/>
        <name val="Arial"/>
        <family val="2"/>
        <scheme val="none"/>
      </font>
    </dxf>
    <dxf>
      <font>
        <b/>
        <i val="0"/>
        <strike val="0"/>
        <condense val="0"/>
        <extend val="0"/>
        <outline val="0"/>
        <shadow val="0"/>
        <u val="none"/>
        <vertAlign val="baseline"/>
        <sz val="11"/>
        <color rgb="FF000000"/>
        <name val="Arial"/>
        <family val="2"/>
        <scheme val="none"/>
      </font>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Kavita Deepchand" id="{E8D0E415-686A-4C90-82C5-E6AE100D96B0}" userId="S::Kavita.Deepchand@ipsos.com::2ad5c8e3-a7cd-46d3-b462-9968524262f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97CB332-1F64-49C8-A0C3-77FCD58AE392}" name="Notes" displayName="Notes" ref="A5:B10" totalsRowShown="0" headerRowDxfId="303" dataDxfId="302">
  <autoFilter ref="A5:B10" xr:uid="{797CB332-1F64-49C8-A0C3-77FCD58AE392}"/>
  <tableColumns count="2">
    <tableColumn id="1" xr3:uid="{F2D693AD-0C3A-457E-A235-74F453C79052}" name="Note number " dataDxfId="301"/>
    <tableColumn id="2" xr3:uid="{6D71C754-E4D3-417B-8164-1ED2D6C1B7AA}" name="Note text " dataDxfId="30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6BC5C27-D302-47EA-8CA2-0E782A29828A}" name="Table5" displayName="Table5" ref="A4:M17" totalsRowCount="1" headerRowDxfId="56" dataDxfId="55">
  <autoFilter ref="A4:M16" xr:uid="{06BC5C27-D302-47EA-8CA2-0E782A29828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BACE0881-78E7-47F7-A650-86ED121377B5}" name="Age band" dataDxfId="54" totalsRowDxfId="53"/>
    <tableColumn id="2" xr3:uid="{1D445149-8E9B-4CE5-B23D-3035012A116C}" name="Wave 1-3, _x000a_Males in England" dataDxfId="52" totalsRowDxfId="51"/>
    <tableColumn id="3" xr3:uid="{B3F606F0-17AA-4F88-9A02-3D96CCD43ED2}" name="Wave 1-3, _x000a_Females in England" dataDxfId="50" totalsRowDxfId="49"/>
    <tableColumn id="14" xr3:uid="{69A669B2-21E1-475F-82C4-CAAD89B3892A}" name="Wave 1-3, _x000a_Males in Wales" dataDxfId="48" totalsRowDxfId="47"/>
    <tableColumn id="15" xr3:uid="{45A92BB2-E782-422D-A2AF-83E2A61515A0}" name="Wave 1-3, _x000a_Females in Wales" dataDxfId="46" totalsRowDxfId="45"/>
    <tableColumn id="17" xr3:uid="{9BA41CA9-01C4-443C-81B3-DB5E4FCE4B22}" name="Wave 1-3, _x000a_Males in Northern Ireland" dataDxfId="44" totalsRowDxfId="43"/>
    <tableColumn id="16" xr3:uid="{A06FA20F-722E-4612-8D17-5B0B7E7B07D6}" name="Wave 1-3, _x000a_Females in Northern Ireland" dataDxfId="42" totalsRowDxfId="41"/>
    <tableColumn id="4" xr3:uid="{60B5E31C-351C-46B7-A5E7-08B912BFAC84}" name="Wave 4-7, _x000a_Males in _x000a_England" dataDxfId="40" totalsRowDxfId="39"/>
    <tableColumn id="5" xr3:uid="{54CD53A9-2510-4631-A2C2-102007B310FC}" name="Wave 4-7, _x000a_Females in England" dataDxfId="38" totalsRowDxfId="37"/>
    <tableColumn id="8" xr3:uid="{8963AA5D-89D7-4AC0-B5D4-78C561B3A642}" name="Wave 4-7, _x000a_Males in Wales" dataDxfId="36" totalsRowDxfId="35"/>
    <tableColumn id="9" xr3:uid="{496AF415-55E0-43EC-875A-BA303DF0F4C8}" name="Wave 4-7, _x000a_Females in Wales" dataDxfId="34" totalsRowDxfId="33"/>
    <tableColumn id="12" xr3:uid="{FA88B631-4CC1-4789-8092-55A22F508B0D}" name="Wave 4-7, Males in Northern Ireland" dataDxfId="32" totalsRowDxfId="31"/>
    <tableColumn id="13" xr3:uid="{4303EBE2-420A-4B1E-9C91-2F120F4B75D0}" name="Wave 4-7, Females in Northern Ireland" dataDxfId="30" totalsRowDxfId="2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40BDA75-C24F-4965-A441-F0B369BFFA54}" name="Table21" displayName="Table21" ref="A4:I32" totalsRowShown="0" headerRowDxfId="28" dataDxfId="27">
  <autoFilter ref="A4:I32" xr:uid="{540BDA75-C24F-4965-A441-F0B369BFFA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FA20B9A-48CA-42FD-B2B8-D6F91DFE75BC}" name="Region " dataDxfId="26"/>
    <tableColumn id="2" xr3:uid="{97BE895A-86F3-431E-85B9-7BA06DA08335}" name="Wave 1" dataDxfId="25"/>
    <tableColumn id="3" xr3:uid="{54F92CF1-20A8-4701-A5F9-4026BB1FE712}" name="Wave 2" dataDxfId="24"/>
    <tableColumn id="4" xr3:uid="{8FEC11D6-4D53-4C46-8D44-39D54457BFF7}" name="Wave 3" dataDxfId="23"/>
    <tableColumn id="5" xr3:uid="{C4F9BE6D-D3D8-4CF9-A4B8-EF1F2090AFB4}" name="Wave 4" dataDxfId="22"/>
    <tableColumn id="6" xr3:uid="{97CE768C-7EAF-4BBE-8052-4A50C53C049F}" name="Wave 5" dataDxfId="21"/>
    <tableColumn id="7" xr3:uid="{E2FC2E12-E6C8-4246-A23F-7AF2462E72D1}" name="Wave 6" dataDxfId="20"/>
    <tableColumn id="9" xr3:uid="{4E97FB9A-D400-403E-B31E-625A8F15CD02}" name="Wave 7" dataDxfId="19" dataCellStyle="Comma"/>
    <tableColumn id="8" xr3:uid="{C9C1C483-95D5-45AA-B261-4AB117922992}" name="Wave 8" dataDxfId="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DBFCD1-2124-413A-B3A6-1B453C9D5218}" name="Table3" displayName="Table3" ref="A4:D22" totalsRowShown="0" headerRowDxfId="17" dataDxfId="16">
  <autoFilter ref="A4:D22" xr:uid="{90DBFCD1-2124-413A-B3A6-1B453C9D5218}">
    <filterColumn colId="0" hiddenButton="1"/>
    <filterColumn colId="1" hiddenButton="1"/>
    <filterColumn colId="2" hiddenButton="1"/>
    <filterColumn colId="3" hiddenButton="1"/>
  </autoFilter>
  <tableColumns count="4">
    <tableColumn id="1" xr3:uid="{D7D1FBF9-43AB-4AC8-BCF8-C4993ECB9534}" name="Quintile per country" dataDxfId="15"/>
    <tableColumn id="2" xr3:uid="{83C810FA-11E2-48E0-97BC-F5C8B86D8CDB}" name="Waves 1 to 3" dataDxfId="14"/>
    <tableColumn id="4" xr3:uid="{A0CDC28C-DE89-405B-AAA8-3E2891AC18A2}" name="Waves 4 to 7" dataDxfId="13"/>
    <tableColumn id="3" xr3:uid="{375ED037-D813-4BE1-B612-47A36EBAC282}" name="Wave 8" dataDxfId="1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466946-3788-4239-AD75-C7FBDF1D9EC6}" name="Table4" displayName="Table4" ref="A4:F12" totalsRowShown="0" headerRowDxfId="11">
  <tableColumns count="6">
    <tableColumn id="1" xr3:uid="{B94C9C07-511C-446B-BC30-4D9C3C0E260D}" name="Wave" dataDxfId="10"/>
    <tableColumn id="2" xr3:uid="{4A00DC42-6165-4550-8B87-BC8B64B4684E}" name="Number of cognitive interviews" dataDxfId="9"/>
    <tableColumn id="3" xr3:uid="{AF2C540D-E08A-4DF8-BEF4-B0F6799CB58E}" name="Percentage of all participants who started the online survey but did not complete it"/>
    <tableColumn id="4" xr3:uid="{74A7B670-7A0D-4BB9-9CAC-31E89D9EE9D1}" name="Mean completion time of online survey in minutes" dataDxfId="8"/>
    <tableColumn id="5" xr3:uid="{B3B7B4D2-228F-4442-AC5D-ADFC82B429B6}" name="Number of queries to the helpline (telephone and email)" dataDxfId="7"/>
    <tableColumn id="6" xr3:uid="{7E72E709-8D24-4D4B-8E88-1284C62EBD7E}" name="Number of duplicate responses removed (where the participant completed both the online and the postal survey)" dataDxfId="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19ECDB-0BBA-40C0-A2E5-C2246C1F1305}" name="Table8" displayName="Table8" ref="A4:D12" totalsRowShown="0" headerRowDxfId="5" dataDxfId="4">
  <tableColumns count="4">
    <tableColumn id="1" xr3:uid="{BD9C1E86-C975-49C0-AC95-E701FA43342F}" name="Wave" dataDxfId="3"/>
    <tableColumn id="2" xr3:uid="{E5407B29-95A6-4244-8830-12CE312A4AD0}" name="Number of different versions of postal questionnaires for each country" dataDxfId="2"/>
    <tableColumn id="3" xr3:uid="{9692F699-B99F-4361-866F-A4ABAC5B2E01}" name="Fieldwork period" dataDxfId="1"/>
    <tableColumn id="4" xr3:uid="{3F384508-68E3-4DE6-A401-9C36BAB3411E}" name="Proportion of available sample sent final mailing"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1548F6-2852-4D08-B158-EC2762694DCB}" name="Tables_1_to_83" displayName="Tables_1_to_83" ref="A4:Q12" totalsRowShown="0" headerRowDxfId="299" dataDxfId="298">
  <autoFilter ref="A4:Q12" xr:uid="{591548F6-2852-4D08-B158-EC2762694D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A984A1A8-BF16-4D8F-8B34-3C71F2FE277D}" name="Wave" dataDxfId="297"/>
    <tableColumn id="22" xr3:uid="{382B01F2-EBFE-4073-9793-9C03927A3AF9}" name="Number of households issued in the main sample, Total" dataDxfId="296"/>
    <tableColumn id="23" xr3:uid="{C5B09981-DF6B-485C-B4C7-DCD27A59FDFC}" name="Number of households in reserve sample, Total" dataDxfId="295"/>
    <tableColumn id="24" xr3:uid="{DFEC6DD2-B254-4D09-A321-96E96D39F4D1}" name="Total number of households in sample, Total" dataDxfId="294"/>
    <tableColumn id="25" xr3:uid="{65DD7212-3947-4998-A979-26940E9869DB}" name="Assumed address completion rate (%), Total" dataDxfId="293"/>
    <tableColumn id="2" xr3:uid="{684360AC-071F-4718-AB23-2164EE75B350}" name="Number of households issued in the main sample, England" dataDxfId="292"/>
    <tableColumn id="6" xr3:uid="{32D95A4E-8D8C-4981-82AF-8C4E0E74F89E}" name="Number of households in reserve sample, England" dataDxfId="291"/>
    <tableColumn id="10" xr3:uid="{5CFDC0FF-4D29-4009-9B4F-20A323385D2E}" name="Total number of households in sample, England" dataDxfId="290"/>
    <tableColumn id="14" xr3:uid="{3BFF9B1A-369E-4BE9-A770-15BD065C533B}" name="Assumed address completion rate (%), England" dataDxfId="289"/>
    <tableColumn id="3" xr3:uid="{926FA22F-D1AD-4168-B505-89FD3C502C11}" name="Number of households issued in the main sample, Wales" dataDxfId="288"/>
    <tableColumn id="7" xr3:uid="{984BBAA6-B5C9-465F-8616-B9E0EB3F8D5E}" name="Number of households in reserve sample, Wales" dataDxfId="287"/>
    <tableColumn id="11" xr3:uid="{B02D8E59-0C16-4C8C-9616-49C123A24143}" name="Total number of households in sample, Wales" dataDxfId="286"/>
    <tableColumn id="15" xr3:uid="{D120EB4E-B4D3-4CB1-8D96-D0624B8267B0}" name="Assumed address completion rate (%), Wales" dataDxfId="285"/>
    <tableColumn id="4" xr3:uid="{C10E42D3-C4DF-421D-B221-F501B9FC9268}" name="Number of households issued in the main sample, Northern Ireland" dataDxfId="284"/>
    <tableColumn id="8" xr3:uid="{67586724-FAE4-4DAC-9DC9-554DFA5F2671}" name="Number of households in reserve sample, Northern Ireland" dataDxfId="283"/>
    <tableColumn id="12" xr3:uid="{F6393643-561D-489C-9DCB-E10AF842A448}" name="Total number of households in sample, Northern Ireland" dataDxfId="282"/>
    <tableColumn id="16" xr3:uid="{EAEA09B7-C14C-4C16-8A28-20D45D3F62FC}" name="Assumed address completion rate (%), Northern Ireland" dataDxfId="28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9F329A-225F-4F43-8024-A8500FE9EB19}" name="Table6" displayName="Table6" ref="A4:M12" totalsRowShown="0" headerRowDxfId="280" dataDxfId="279">
  <autoFilter ref="A4:M12" xr:uid="{339F329A-225F-4F43-8024-A8500FE9EB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04EA3AD-1825-4DE0-8CBF-E0556608C859}" name="Wave" dataDxfId="278"/>
    <tableColumn id="2" xr3:uid="{4344D6C4-F0B5-47E3-8626-B50B3C6C5CA1}" name="Number of returns, Total" dataDxfId="277"/>
    <tableColumn id="3" xr3:uid="{7E8E5379-2AFA-4A9D-9E41-6984C7D332B5}" name="Number of online returns, Total" dataDxfId="276"/>
    <tableColumn id="4" xr3:uid="{CF286FC3-D3A3-480E-970E-95FCE56EC6E5}" name="Number of postal returns, Total" dataDxfId="275"/>
    <tableColumn id="5" xr3:uid="{08D5BA52-B1E4-4BF5-A5D2-4E2B95202EC6}" name="Number of returns, England" dataDxfId="274"/>
    <tableColumn id="6" xr3:uid="{8EB431A7-5272-4942-B08C-D0754F6F3BFC}" name="Number of online returns, England" dataDxfId="273"/>
    <tableColumn id="7" xr3:uid="{EA9F7F2B-99FC-4119-92A6-6C2F99BD924A}" name="Number of postal returns, England" dataDxfId="272"/>
    <tableColumn id="8" xr3:uid="{6ADD308F-B590-4621-8B89-ECAC33E776DB}" name="Number of returns, Wales" dataDxfId="271"/>
    <tableColumn id="9" xr3:uid="{BD5D47EC-CA42-48CA-8F50-7E602A0BA2AB}" name="Number of online returns, Wales" dataDxfId="270"/>
    <tableColumn id="10" xr3:uid="{6ED8E429-F702-428E-AE8A-67B279DC7A7C}" name="Number of postal returns, Wales" dataDxfId="269"/>
    <tableColumn id="11" xr3:uid="{1960E1C0-0633-462E-AF92-00302D6AA54C}" name="Number of returns, Northern Ireland" dataDxfId="268"/>
    <tableColumn id="12" xr3:uid="{FE6DDB07-F17F-4F1E-8A31-8CCB090F8267}" name="Number of online returns, Northern Ireland" dataDxfId="267"/>
    <tableColumn id="13" xr3:uid="{16DC45FD-23F5-4B36-B8C2-E63C75124F08}" name="Number of postal returns, Northern Ireland" dataDxfId="26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1AD7BF4-0ED6-4AEE-907D-DB931568A6B6}" name="Table316" displayName="Table316" ref="A4:AA12" totalsRowShown="0" headerRowDxfId="265" dataDxfId="264" totalsRowDxfId="263">
  <autoFilter ref="A4:AA12" xr:uid="{A1AD7BF4-0ED6-4AEE-907D-DB931568A6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ED148756-FDF0-4960-96AA-4902833B5101}" name="Wave" dataDxfId="262" totalsRowDxfId="261"/>
    <tableColumn id="28" xr3:uid="{1EB12ECD-4071-4FDB-BE48-B5B0DEF31ED3}" name="No. of overall returns, Total" dataDxfId="260" totalsRowDxfId="259"/>
    <tableColumn id="29" xr3:uid="{26941E02-411D-41EF-9CAE-EB973F0AA8DF}" name="Percentage of returns which are online, Total" dataDxfId="258" totalsRowDxfId="257"/>
    <tableColumn id="30" xr3:uid="{386098A2-9AC3-4FA7-88E3-EB3CAD1F227D}" name="No. of overall returns, England" dataDxfId="256" totalsRowDxfId="255"/>
    <tableColumn id="31" xr3:uid="{D3AC3A93-A7ED-48C4-88D7-DB3F83E3E738}" name="Percentage of returns which are online, England" dataDxfId="254" totalsRowDxfId="253"/>
    <tableColumn id="32" xr3:uid="{4CA7F0F4-505E-4116-8DAD-3FB503E2702F}" name="No. of overall returns, Wales" dataDxfId="252" totalsRowDxfId="251"/>
    <tableColumn id="33" xr3:uid="{A98D1317-1AFF-48FB-B12F-F273A354AF8B}" name="Percentage of returns which are online, Wales" dataDxfId="250" totalsRowDxfId="249"/>
    <tableColumn id="34" xr3:uid="{471BB179-D289-4ADC-ACD6-20E133EBBC63}" name="No. of overall returns, Northern Ireland" dataDxfId="248" totalsRowDxfId="247"/>
    <tableColumn id="35" xr3:uid="{3E72D8AA-146C-4D42-AC9C-A7A47AFE624D}" name="Percentage of returns which are online, Northern Ireland" dataDxfId="246" totalsRowDxfId="245"/>
    <tableColumn id="2" xr3:uid="{83C51C50-946A-42CF-98A1-A3D2E64DDF34}" name="No. of overall returns, East Midlands" dataDxfId="244" totalsRowDxfId="243"/>
    <tableColumn id="3" xr3:uid="{57B34B58-1F87-4688-8F2F-DF28662C7DFB}" name="Percentage of returns which are online, East Midlands" dataDxfId="242" totalsRowDxfId="241"/>
    <tableColumn id="4" xr3:uid="{9EF5E2A6-58A0-4598-B330-72219E6A671B}" name="No. of overall returns, East of England" dataDxfId="240" totalsRowDxfId="239"/>
    <tableColumn id="5" xr3:uid="{4844C277-DE6D-417F-8C83-9120ABDF1C91}" name="Percentage of returns which are online, East of England" dataDxfId="238" totalsRowDxfId="237"/>
    <tableColumn id="6" xr3:uid="{DEA0526C-3878-4826-9AD9-8D81204FC551}" name="No. of overall returns, London" dataDxfId="236" totalsRowDxfId="235"/>
    <tableColumn id="7" xr3:uid="{B30B58D5-2134-462D-9086-E481505CF4B6}" name="Percentage of returns which are online, London" dataDxfId="234" totalsRowDxfId="233"/>
    <tableColumn id="8" xr3:uid="{C9C5D499-863D-4B5E-AF85-4CE180FE621E}" name="No. of overall returns, North East" dataDxfId="232" totalsRowDxfId="231"/>
    <tableColumn id="9" xr3:uid="{E7257C9B-8BD0-4691-8B15-021044C26EDD}" name="Percentage of returns which are online, North East" dataDxfId="230" totalsRowDxfId="229"/>
    <tableColumn id="10" xr3:uid="{A73CB756-3BD5-4893-9E4F-FC3CED31CD61}" name="No. of overall returns, North West" dataDxfId="228" totalsRowDxfId="227"/>
    <tableColumn id="11" xr3:uid="{5C869FCB-4ED1-4C7F-86FF-E615C0E722CF}" name="Percentage of returns which are online, North West" dataDxfId="226" totalsRowDxfId="225"/>
    <tableColumn id="12" xr3:uid="{8FC881C6-7352-4BA9-9702-D22E1FE0E28E}" name="No. of overall returns, South East" dataDxfId="224" totalsRowDxfId="223"/>
    <tableColumn id="13" xr3:uid="{6420C4C5-1A79-4835-A759-90DC53DA256A}" name="Percentage of returns which are online, South East" dataDxfId="222" totalsRowDxfId="221"/>
    <tableColumn id="14" xr3:uid="{B4FC2E49-6F85-4EC0-BDA7-2F4B1200CD15}" name="No. of overall returns, South West" dataDxfId="220" totalsRowDxfId="219"/>
    <tableColumn id="15" xr3:uid="{AB106119-E916-4D74-8FE1-875507528918}" name="Percentage of returns which are online, South West" dataDxfId="218" totalsRowDxfId="217"/>
    <tableColumn id="16" xr3:uid="{42DC7FD6-3687-48C8-ABB8-3612286433BE}" name="No. of overall returns, West Midlands" dataDxfId="216" totalsRowDxfId="215"/>
    <tableColumn id="17" xr3:uid="{97222334-5ECB-4483-AA34-65145BFCC58B}" name="Percentage of returns which are online, West Midlands" dataDxfId="214" totalsRowDxfId="213"/>
    <tableColumn id="18" xr3:uid="{C8DE33CB-1871-40F2-96B9-9636D2540F3F}" name="No. of overall returns, Yorkshire &amp; Humber" dataDxfId="212" totalsRowDxfId="211"/>
    <tableColumn id="19" xr3:uid="{9F542796-C7C9-48F2-AC1B-E6E46BC9876E}" name="Percentage of returns which are online, Yorkshire &amp; Humber" dataDxfId="210" totalsRowDxfId="20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79CADF8-4992-467F-9BE4-49A24B99629E}" name="Table414" displayName="Table414" ref="A4:BA12" totalsRowShown="0" headerRowDxfId="208" dataDxfId="207">
  <autoFilter ref="A4:BA12" xr:uid="{179CADF8-4992-467F-9BE4-49A24B9962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B5F180E5-2E33-4ED6-A6F0-CA331ABA8969}" name="Wave" dataDxfId="206" totalsRowDxfId="205"/>
    <tableColumn id="50" xr3:uid="{67775618-04A7-4F96-AAF3-8A7924F910E4}" name="No. of issued addresses, Total" dataDxfId="204" totalsRowDxfId="203"/>
    <tableColumn id="51" xr3:uid="{A9AF1A74-A77E-49DD-8A7F-B27DCBAACCA1}" name="No. of addresses in survey, Total" dataDxfId="202" totalsRowDxfId="201"/>
    <tableColumn id="52" xr3:uid="{0E75A5A6-AC13-44C5-A91E-49A570C1C350}" name="Address level response rate (%), Total" dataDxfId="200" totalsRowDxfId="199"/>
    <tableColumn id="53" xr3:uid="{4DC84582-78F7-4B85-9E94-FD47338E8BB0}" name="Mean no. of returns per participating address, Total" dataDxfId="198" totalsRowDxfId="197"/>
    <tableColumn id="38" xr3:uid="{132990D7-D294-4212-BE18-70F86E6134FB}" name="No. of issued addresses, England" dataDxfId="196" totalsRowDxfId="195"/>
    <tableColumn id="39" xr3:uid="{CCC51568-A1BF-40D3-BE7A-1E31942C5334}" name="No. of addresses in survey, England" dataDxfId="194" totalsRowDxfId="193"/>
    <tableColumn id="40" xr3:uid="{D6BA5745-F150-45B1-901E-677E3C7CDBAB}" name="Address level response rate (%), England" dataDxfId="192" totalsRowDxfId="191"/>
    <tableColumn id="41" xr3:uid="{F889A0B1-2FB4-4293-A562-40F88200BA9A}" name="Mean no. of returns per participating address, England" dataDxfId="190" totalsRowDxfId="189"/>
    <tableColumn id="42" xr3:uid="{9E945AF2-C8BD-46A9-9E9C-E14E3C2E0B6A}" name="No. of issued addresses, Wales" dataDxfId="188" totalsRowDxfId="187"/>
    <tableColumn id="43" xr3:uid="{6B2DCCFE-5EA0-4B26-B150-7E0FDBF4A142}" name="No. of addresses in survey, Wales" dataDxfId="186" totalsRowDxfId="185"/>
    <tableColumn id="44" xr3:uid="{F088A45A-361C-4807-82FC-EC70999C1DE3}" name="Address level response rate (%), Wales" dataDxfId="184" totalsRowDxfId="183"/>
    <tableColumn id="45" xr3:uid="{EA405F73-47E6-4DBF-8453-9D53E386D3F7}" name="Mean no. of returns per participating address, Wales" dataDxfId="182" totalsRowDxfId="181"/>
    <tableColumn id="46" xr3:uid="{29CD986E-FFF7-4694-BB91-D31878B4EF5B}" name="No. of issued addresses, Northern Ireland" dataDxfId="180" totalsRowDxfId="179"/>
    <tableColumn id="47" xr3:uid="{DBF09BE8-FA83-435A-A381-4B17538B8E12}" name="No. of addresses in survey, Northern Ireland" dataDxfId="178" totalsRowDxfId="177"/>
    <tableColumn id="48" xr3:uid="{4D5C4798-2565-419B-84C4-D3859D62DB09}" name="Address level response rate (%), Northern Ireland" dataDxfId="176" totalsRowDxfId="175"/>
    <tableColumn id="49" xr3:uid="{1A495615-75D7-4B8E-AB33-14673AAAFE17}" name="Mean no. of returns per participating address, Northern Ireland" dataDxfId="174" totalsRowDxfId="173"/>
    <tableColumn id="2" xr3:uid="{094186DB-A80C-4B19-A4C8-D66F669D6AC3}" name="No. of issued addresses, East Midlands" dataDxfId="172" totalsRowDxfId="171"/>
    <tableColumn id="3" xr3:uid="{A77A1A46-37CA-47E4-BAC0-5480089A9AAA}" name="No. of addresses in survey, East Midlands" dataDxfId="170" totalsRowDxfId="169"/>
    <tableColumn id="4" xr3:uid="{B9176F78-7DD8-43A7-AAE1-7D68814C8C1D}" name="Address level response rate (%), East Midlands" dataDxfId="168" totalsRowDxfId="167"/>
    <tableColumn id="5" xr3:uid="{297A2EAE-3A84-486F-948C-3554DECE0D7A}" name="Mean no. of returns per participating address, East Midlands" dataDxfId="166" totalsRowDxfId="165"/>
    <tableColumn id="6" xr3:uid="{CE40BE70-96E6-4D35-A10D-1CE35176CEC1}" name="No. of issued addresses, East of England" dataDxfId="164" totalsRowDxfId="163"/>
    <tableColumn id="7" xr3:uid="{551571B8-63A1-4C3E-8753-9667023A32E6}" name="No. of addresses in survey, East of England" dataDxfId="162" totalsRowDxfId="161"/>
    <tableColumn id="8" xr3:uid="{0002EC92-54BA-4625-B5A8-9C981FC42F65}" name="Address level response rate (%), East of England" dataDxfId="160" totalsRowDxfId="159"/>
    <tableColumn id="9" xr3:uid="{1632837F-C45E-4639-A502-2546937E0E46}" name="Mean no. of returns per participating address, East of England" dataDxfId="158" totalsRowDxfId="157"/>
    <tableColumn id="10" xr3:uid="{DB6BE39F-2311-435D-A7E3-A5D6428098B9}" name="No. of issued addresses, London" dataDxfId="156" totalsRowDxfId="155"/>
    <tableColumn id="11" xr3:uid="{A51E3563-5AB5-4BA5-B556-71472B2CBDAA}" name="No. of addresses in survey, London" dataDxfId="154" totalsRowDxfId="153"/>
    <tableColumn id="12" xr3:uid="{E0DD22BC-F99F-400F-9B6A-8F4430719CD0}" name="Address level response rate (%), London" dataDxfId="152" totalsRowDxfId="151"/>
    <tableColumn id="13" xr3:uid="{BF1E6FA3-0646-4972-9EE0-78BA1F00BE94}" name="Mean no. of returns per participating address, London" dataDxfId="150" totalsRowDxfId="149"/>
    <tableColumn id="14" xr3:uid="{ED9BB724-2BDA-4DD5-AF68-A2B158A18C1C}" name="No. of issued addresses, North East" dataDxfId="148" totalsRowDxfId="147"/>
    <tableColumn id="15" xr3:uid="{A145D2EF-8893-4FC2-908C-830AF175BC1B}" name="No. of addresses in survey, North East" dataDxfId="146" totalsRowDxfId="145"/>
    <tableColumn id="16" xr3:uid="{516C9C93-06C1-43D4-B6DE-CD3AB14E2A26}" name="Address level response rate (%), North East" dataDxfId="144" totalsRowDxfId="143"/>
    <tableColumn id="17" xr3:uid="{B21DC6C1-A38F-4B2D-B3B2-3285CDBCED3C}" name="Mean no. of returns per participating address, North East" dataDxfId="142" totalsRowDxfId="141"/>
    <tableColumn id="18" xr3:uid="{A76979E5-D432-49BE-9401-CA49AF1DB557}" name="No. of issued addresses, North West" dataDxfId="140" totalsRowDxfId="139"/>
    <tableColumn id="19" xr3:uid="{DE3EC8FE-6D91-4063-83A4-061BD88D3792}" name="No. of addresses in survey, North West" dataDxfId="138" totalsRowDxfId="137"/>
    <tableColumn id="20" xr3:uid="{6857D490-1820-47CF-8545-248052C2CBF3}" name="Address level response rate (%), North West" dataDxfId="136" totalsRowDxfId="135"/>
    <tableColumn id="21" xr3:uid="{EE18A844-5E9E-4472-A574-A42C7372AB9F}" name="Mean no. of returns per participating address, North West" dataDxfId="134" totalsRowDxfId="133"/>
    <tableColumn id="22" xr3:uid="{F1ECC412-2124-47D4-AFD0-3DC51090E816}" name="No. of issued addresses, South East" dataDxfId="132" totalsRowDxfId="131"/>
    <tableColumn id="23" xr3:uid="{2D9A3CCD-1FC4-4FC6-A87F-47A39A6C9ACD}" name="No. of addresses in survey, South East" dataDxfId="130" totalsRowDxfId="129"/>
    <tableColumn id="24" xr3:uid="{BE9B2279-B444-4BCF-90BD-CFDBB651AFD0}" name="Address level response rate (%), South East" dataDxfId="128" totalsRowDxfId="127"/>
    <tableColumn id="25" xr3:uid="{58EB32EA-C599-4C1F-BF7A-A28FA475511B}" name="Mean no. of returns per participating address, South East" dataDxfId="126" totalsRowDxfId="125"/>
    <tableColumn id="26" xr3:uid="{0BE4D869-A57E-44D7-B168-400D28E16ED9}" name="No. of issued addresses, South West" dataDxfId="124" totalsRowDxfId="123"/>
    <tableColumn id="27" xr3:uid="{9E09854A-B400-4122-BDAA-0556E352764C}" name="No. of addresses in survey, South West" dataDxfId="122" totalsRowDxfId="121"/>
    <tableColumn id="28" xr3:uid="{FB74BEFC-54A0-4E84-AA03-212B3103AADD}" name="Address level response rate (%), South West" dataDxfId="120" totalsRowDxfId="119"/>
    <tableColumn id="29" xr3:uid="{12A44B6F-080A-4A4D-B0AC-525C5AF3DD0D}" name="Mean no. of returns per participating address, South West" dataDxfId="118" totalsRowDxfId="117"/>
    <tableColumn id="30" xr3:uid="{70093DCB-4128-4920-93E6-5539AF8DD660}" name="No. of issued addresses, West Midlands" dataDxfId="116" totalsRowDxfId="115"/>
    <tableColumn id="31" xr3:uid="{7CC3E6BC-489E-428F-8F06-CC79980D3C4B}" name="No. of addresses in survey, West Midlands" dataDxfId="114" totalsRowDxfId="113"/>
    <tableColumn id="32" xr3:uid="{6CFC446B-A8FC-42BA-8F0E-BF266A8E2D44}" name="Address level response rate (%), West Midlands" dataDxfId="112" totalsRowDxfId="111"/>
    <tableColumn id="33" xr3:uid="{51A36B81-8106-421E-88D9-AA4C3EE1BB7B}" name="Mean no. of returns per participating address, West Midlands" dataDxfId="110" totalsRowDxfId="109"/>
    <tableColumn id="34" xr3:uid="{0162DE88-BD8F-45AD-B07F-DAC92E55EF57}" name="No. of issued addresses, Yorkshire &amp; Humber" dataDxfId="108" totalsRowDxfId="107"/>
    <tableColumn id="35" xr3:uid="{18CF225A-4E8B-43CC-8045-C7B9F9453B56}" name="No. of addresses in survey, Yorkshire &amp; Humber" dataDxfId="106" totalsRowDxfId="105"/>
    <tableColumn id="36" xr3:uid="{23B8F63E-D200-447E-8C14-70CE9726B551}" name="Address level response rate (%), Yorkshire &amp; Humber" dataDxfId="104" totalsRowDxfId="103"/>
    <tableColumn id="37" xr3:uid="{B65A986E-A8CE-47C5-939D-C64DC0021005}" name="Mean no. of returns per participating address, Yorkshire &amp; Humber" dataDxfId="102" totalsRowDxfId="10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A238EB-9619-4546-A9C9-57F7EE306D43}" name="Table1" displayName="Table1" ref="A4:I16" totalsRowShown="0" headerRowDxfId="100" dataDxfId="99">
  <autoFilter ref="A4:I16" xr:uid="{25A238EB-9619-4546-A9C9-57F7EE306D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CD2728A-BB9B-4504-8029-AA5EAFD3602B}" name="Gender/mode" dataDxfId="98"/>
    <tableColumn id="2" xr3:uid="{6382AD75-1FEB-48A4-A8BA-27B3DBE29B51}" name="Wave 1" dataDxfId="97"/>
    <tableColumn id="3" xr3:uid="{E8C14289-79A2-4C16-94C9-0C02AFF6A4B6}" name="Wave 2" dataDxfId="96"/>
    <tableColumn id="4" xr3:uid="{46955D7E-4635-44A0-960D-6E42C51E9510}" name="Wave 3" dataDxfId="95"/>
    <tableColumn id="5" xr3:uid="{CC470025-F6E3-4E75-A05D-F629B196F44D}" name="Wave 4" dataDxfId="94"/>
    <tableColumn id="6" xr3:uid="{3CF54611-600A-48A3-9F42-5AD6C0AC7334}" name="Wave 5" dataDxfId="93"/>
    <tableColumn id="7" xr3:uid="{A7AFBFC6-8A11-470B-9F07-CA4104ED1E10}" name="Wave 6" dataDxfId="92"/>
    <tableColumn id="9" xr3:uid="{E470F359-C7D2-4559-B80A-B4A3A027419C}" name="Wave 7" dataDxfId="91"/>
    <tableColumn id="8" xr3:uid="{9E7D3246-D90D-4203-81EB-99C9BF3DCCFE}" name="Wave 8" dataDxfId="9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FD69ED-C1DE-44B8-8AE5-9A6F89D7A0EF}" name="Table10" displayName="Table10" ref="A4:I28" totalsRowShown="0" headerRowDxfId="89" dataDxfId="88">
  <autoFilter ref="A4:I28" xr:uid="{D2FD69ED-C1DE-44B8-8AE5-9A6F89D7A0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56D02C4-CA37-4E4C-A53B-BEE0AD5A133A}" name="Age/mode" dataDxfId="87"/>
    <tableColumn id="2" xr3:uid="{C45D5026-FC71-4BED-BF5C-B9E384BFC7DF}" name="Wave 1" dataDxfId="86"/>
    <tableColumn id="3" xr3:uid="{F4F297F3-FF16-402D-81FE-91F5AC1A7845}" name="Wave 2" dataDxfId="85"/>
    <tableColumn id="4" xr3:uid="{13D85259-112E-42B4-B2B0-3E3DE432E5ED}" name="Wave 3" dataDxfId="84"/>
    <tableColumn id="5" xr3:uid="{E9F93B4D-1C05-4237-B42B-8537A311CB13}" name="Wave 4" dataDxfId="83"/>
    <tableColumn id="6" xr3:uid="{CAD30A0F-FDEA-4635-A31D-8FB5A501F08D}" name="Wave 5" dataDxfId="82"/>
    <tableColumn id="7" xr3:uid="{8CABE108-02B1-430A-B5F5-FF227EE9C115}" name="Wave 6" dataDxfId="81"/>
    <tableColumn id="8" xr3:uid="{A8F641BB-443A-453B-9E36-4FB254DD76C3}" name="Wave 7 " dataDxfId="80"/>
    <tableColumn id="9" xr3:uid="{69C51E57-D287-4F2A-A499-7947CD0E93E2}" name="Wave 8"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330487A-E92C-449A-B278-F124DAB58EEB}" name="Table16" displayName="Table16" ref="A4:I25" totalsRowShown="0" headerRowDxfId="78" dataDxfId="77">
  <autoFilter ref="A4:I25" xr:uid="{5330487A-E92C-449A-B278-F124DAB58E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F9BD944-1A5D-47B3-AE21-E082789AA7E9}" name="Ethnicity/mode" dataDxfId="76"/>
    <tableColumn id="2" xr3:uid="{F960E774-95A2-492B-AABD-26144C7F3747}" name="Wave 1" dataDxfId="75"/>
    <tableColumn id="3" xr3:uid="{84811FF8-78C1-4890-9E1C-D3464548D791}" name="Wave 2" dataDxfId="74"/>
    <tableColumn id="4" xr3:uid="{398E9CD9-7989-4821-A0D5-949C91E1E9EF}" name="Wave 3" dataDxfId="73"/>
    <tableColumn id="5" xr3:uid="{BC1A7C2C-507E-496C-BD34-C643F49C912B}" name="Wave 4" dataDxfId="72"/>
    <tableColumn id="6" xr3:uid="{CC14EF2A-7343-4A75-8B15-5FBE11A81A2B}" name="Wave 5" dataDxfId="71"/>
    <tableColumn id="7" xr3:uid="{C5BCA9C8-FE07-4596-A786-E80517F6E867}" name="Wave 6" dataDxfId="70"/>
    <tableColumn id="8" xr3:uid="{9AB07380-8E40-4D81-BB1F-B6E8038AF16A}" name="Wave 7 " dataDxfId="69"/>
    <tableColumn id="9" xr3:uid="{50EB7E88-0413-449F-B4EC-F687300AD714}" name="Wave 8" dataDxfId="6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54F0B4-97A8-43DA-B984-177E8AAEF651}" name="Table18" displayName="Table18" ref="A5:I26" totalsRowShown="0" headerRowDxfId="67" dataDxfId="66">
  <autoFilter ref="A5:I26" xr:uid="{0054F0B4-97A8-43DA-B984-177E8AAEF6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F101C42-62C2-41AE-993B-B98544D408FD}" name="Household size/mode" dataDxfId="65"/>
    <tableColumn id="2" xr3:uid="{78A47DE7-9C66-4846-9EB5-9410BCE6AF73}" name="Wave 1" dataDxfId="64"/>
    <tableColumn id="3" xr3:uid="{3C306382-3866-45CD-9A0A-881220C824A1}" name="Wave 2" dataDxfId="63"/>
    <tableColumn id="4" xr3:uid="{1E91CCDB-DB9E-4040-BD90-396D609374E1}" name="Wave 3" dataDxfId="62"/>
    <tableColumn id="5" xr3:uid="{58969E7C-8CDF-45D2-9873-7453723A5FE0}" name="Wave 4" dataDxfId="61"/>
    <tableColumn id="6" xr3:uid="{659817D3-2553-4A38-8C53-5A542C6AB8AF}" name="Wave 5" dataDxfId="60"/>
    <tableColumn id="7" xr3:uid="{650F23BA-BB2E-4C40-9F21-7B46FA85B548}" name="Wave 6" dataDxfId="59"/>
    <tableColumn id="8" xr3:uid="{1973C297-6347-4714-A09B-1411A7F92CF6}" name="Wave 7 " dataDxfId="58"/>
    <tableColumn id="9" xr3:uid="{A822DB4A-4855-4657-B9AE-7FCA10C06185}" name="Wave 8" dataDxfId="5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4-07-11T13:54:14.03" personId="{E8D0E415-686A-4C90-82C5-E6AE100D96B0}" id="{69C8C739-6BE9-4382-997A-B4D3CFA9ECEF}" done="1">
    <text xml:space="preserve">First response was received on 12/10. For fw updates we regard this as day 1 of fw. </text>
  </threadedComment>
</ThreadedComment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271C9-40CF-4784-A903-5E6CD4299DF2}">
  <dimension ref="A1:A7"/>
  <sheetViews>
    <sheetView tabSelected="1" workbookViewId="0"/>
  </sheetViews>
  <sheetFormatPr defaultRowHeight="14.5" x14ac:dyDescent="0.35"/>
  <cols>
    <col min="1" max="1" width="87.1796875" customWidth="1"/>
    <col min="3" max="3" width="29.453125" customWidth="1"/>
  </cols>
  <sheetData>
    <row r="1" spans="1:1" ht="19.5" thickBot="1" x14ac:dyDescent="0.45">
      <c r="A1" s="76" t="s">
        <v>0</v>
      </c>
    </row>
    <row r="2" spans="1:1" ht="140.5" customHeight="1" thickTop="1" x14ac:dyDescent="0.35">
      <c r="A2" s="75" t="s">
        <v>1</v>
      </c>
    </row>
    <row r="3" spans="1:1" ht="15.5" x14ac:dyDescent="0.35">
      <c r="A3" s="22" t="s">
        <v>378</v>
      </c>
    </row>
    <row r="5" spans="1:1" x14ac:dyDescent="0.35">
      <c r="A5" s="33"/>
    </row>
    <row r="6" spans="1:1" ht="15.5" x14ac:dyDescent="0.35">
      <c r="A6" s="77"/>
    </row>
    <row r="7" spans="1:1" ht="15.5" x14ac:dyDescent="0.35">
      <c r="A7" s="7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0251-3D72-4CDF-86D0-0FF44ED45617}">
  <dimension ref="A1:S26"/>
  <sheetViews>
    <sheetView zoomScale="80" zoomScaleNormal="80" workbookViewId="0"/>
  </sheetViews>
  <sheetFormatPr defaultRowHeight="14.5" x14ac:dyDescent="0.35"/>
  <cols>
    <col min="1" max="1" width="29.26953125" customWidth="1"/>
    <col min="2" max="2" width="16.1796875" customWidth="1"/>
    <col min="3" max="9" width="9.54296875" bestFit="1" customWidth="1"/>
    <col min="10" max="18" width="16.1796875" customWidth="1"/>
    <col min="25" max="25" width="12" customWidth="1"/>
  </cols>
  <sheetData>
    <row r="1" spans="1:19" ht="19.5" x14ac:dyDescent="0.45">
      <c r="A1" s="20" t="s">
        <v>24</v>
      </c>
      <c r="H1" s="21"/>
    </row>
    <row r="2" spans="1:19" s="34" customFormat="1" ht="15.5" x14ac:dyDescent="0.35">
      <c r="A2" s="21" t="s">
        <v>210</v>
      </c>
      <c r="H2" s="21"/>
    </row>
    <row r="3" spans="1:19" s="34" customFormat="1" ht="15.5" x14ac:dyDescent="0.35">
      <c r="A3" s="105" t="s">
        <v>47</v>
      </c>
      <c r="H3" s="21"/>
    </row>
    <row r="4" spans="1:19" s="34" customFormat="1" ht="15.5" x14ac:dyDescent="0.35">
      <c r="A4" s="24" t="s">
        <v>211</v>
      </c>
      <c r="B4" s="25" t="s">
        <v>165</v>
      </c>
      <c r="C4" s="25" t="s">
        <v>166</v>
      </c>
      <c r="D4" s="18" t="s">
        <v>167</v>
      </c>
      <c r="E4" s="18" t="s">
        <v>168</v>
      </c>
      <c r="F4" s="18" t="s">
        <v>169</v>
      </c>
      <c r="G4" s="18" t="s">
        <v>170</v>
      </c>
      <c r="H4" s="18" t="s">
        <v>187</v>
      </c>
      <c r="I4" s="18" t="s">
        <v>172</v>
      </c>
      <c r="J4" s="18"/>
      <c r="K4" s="18"/>
      <c r="L4" s="18"/>
      <c r="M4" s="18"/>
      <c r="N4" s="25"/>
      <c r="O4" s="25"/>
      <c r="P4" s="18"/>
      <c r="Q4" s="18"/>
      <c r="R4" s="18"/>
      <c r="S4" s="18"/>
    </row>
    <row r="5" spans="1:19" s="34" customFormat="1" ht="15.5" x14ac:dyDescent="0.35">
      <c r="A5" s="26" t="s">
        <v>212</v>
      </c>
      <c r="B5" s="35">
        <v>91.5</v>
      </c>
      <c r="C5" s="35">
        <v>91.7</v>
      </c>
      <c r="D5" s="35">
        <v>91.5</v>
      </c>
      <c r="E5" s="35">
        <v>92.1</v>
      </c>
      <c r="F5" s="35">
        <v>91.8</v>
      </c>
      <c r="G5" s="35">
        <v>91.9</v>
      </c>
      <c r="H5" s="54">
        <v>91.5</v>
      </c>
      <c r="I5" s="54">
        <v>92.4</v>
      </c>
      <c r="J5" s="35"/>
      <c r="K5" s="35"/>
      <c r="L5" s="35"/>
      <c r="M5" s="35"/>
      <c r="N5" s="35"/>
      <c r="O5" s="35"/>
      <c r="P5" s="35"/>
      <c r="Q5" s="35"/>
      <c r="R5" s="35"/>
      <c r="S5" s="35"/>
    </row>
    <row r="6" spans="1:19" s="34" customFormat="1" ht="15.5" x14ac:dyDescent="0.35">
      <c r="A6" s="26" t="s">
        <v>213</v>
      </c>
      <c r="B6" s="35">
        <v>0.9</v>
      </c>
      <c r="C6" s="35">
        <v>1</v>
      </c>
      <c r="D6" s="35">
        <v>0.8</v>
      </c>
      <c r="E6" s="35">
        <v>1</v>
      </c>
      <c r="F6" s="35">
        <v>0.7</v>
      </c>
      <c r="G6" s="35">
        <v>1</v>
      </c>
      <c r="H6" s="54">
        <v>1.5</v>
      </c>
      <c r="I6" s="54">
        <v>1.1000000000000001</v>
      </c>
      <c r="J6" s="35"/>
      <c r="K6" s="35"/>
      <c r="L6" s="35"/>
      <c r="M6" s="35"/>
      <c r="N6" s="35"/>
      <c r="O6" s="35"/>
      <c r="P6" s="35"/>
      <c r="Q6" s="35"/>
      <c r="R6" s="35"/>
      <c r="S6" s="35"/>
    </row>
    <row r="7" spans="1:19" s="34" customFormat="1" ht="15.5" x14ac:dyDescent="0.35">
      <c r="A7" s="26" t="s">
        <v>214</v>
      </c>
      <c r="B7" s="35">
        <v>3.5</v>
      </c>
      <c r="C7" s="35">
        <v>3.3</v>
      </c>
      <c r="D7" s="35">
        <v>3.2</v>
      </c>
      <c r="E7" s="35">
        <v>3.3</v>
      </c>
      <c r="F7" s="35">
        <v>3.5</v>
      </c>
      <c r="G7" s="35">
        <v>3.2</v>
      </c>
      <c r="H7" s="35">
        <v>3.5</v>
      </c>
      <c r="I7" s="35">
        <v>3.3</v>
      </c>
      <c r="J7" s="35"/>
      <c r="K7" s="35"/>
      <c r="L7" s="35"/>
      <c r="M7" s="35"/>
      <c r="N7" s="35"/>
      <c r="O7" s="35"/>
      <c r="P7" s="35"/>
      <c r="Q7" s="35"/>
      <c r="R7" s="35"/>
      <c r="S7" s="35"/>
    </row>
    <row r="8" spans="1:19" s="34" customFormat="1" ht="15.5" x14ac:dyDescent="0.35">
      <c r="A8" s="26" t="s">
        <v>215</v>
      </c>
      <c r="B8" s="35">
        <v>1.1000000000000001</v>
      </c>
      <c r="C8" s="35">
        <v>0.8</v>
      </c>
      <c r="D8" s="35">
        <v>1.2</v>
      </c>
      <c r="E8" s="35">
        <v>0.8</v>
      </c>
      <c r="F8" s="35">
        <v>1</v>
      </c>
      <c r="G8" s="35">
        <v>1</v>
      </c>
      <c r="H8" s="35">
        <v>1.1000000000000001</v>
      </c>
      <c r="I8" s="35">
        <v>1</v>
      </c>
      <c r="J8" s="35"/>
      <c r="K8" s="35"/>
      <c r="L8" s="35"/>
      <c r="M8" s="35"/>
      <c r="N8" s="35"/>
      <c r="O8" s="35"/>
      <c r="P8" s="35"/>
      <c r="Q8" s="35"/>
      <c r="R8" s="35"/>
      <c r="S8" s="35"/>
    </row>
    <row r="9" spans="1:19" s="34" customFormat="1" ht="15.5" x14ac:dyDescent="0.35">
      <c r="A9" s="26" t="s">
        <v>216</v>
      </c>
      <c r="B9" s="35">
        <v>0.5</v>
      </c>
      <c r="C9" s="35">
        <v>0.4</v>
      </c>
      <c r="D9" s="35">
        <v>0.7</v>
      </c>
      <c r="E9" s="35">
        <v>0.4</v>
      </c>
      <c r="F9" s="35">
        <v>0.4</v>
      </c>
      <c r="G9" s="35">
        <v>0.4</v>
      </c>
      <c r="H9" s="35">
        <v>0.5</v>
      </c>
      <c r="I9" s="35">
        <v>0.5</v>
      </c>
      <c r="J9" s="35"/>
      <c r="K9" s="35"/>
      <c r="L9" s="35"/>
      <c r="M9" s="35"/>
      <c r="N9" s="35"/>
      <c r="O9" s="35"/>
      <c r="P9" s="35"/>
      <c r="Q9" s="35"/>
      <c r="R9" s="35"/>
      <c r="S9" s="35"/>
    </row>
    <row r="10" spans="1:19" s="34" customFormat="1" ht="15.5" x14ac:dyDescent="0.35">
      <c r="A10" s="26" t="s">
        <v>194</v>
      </c>
      <c r="B10" s="35">
        <v>2.6</v>
      </c>
      <c r="C10" s="35">
        <v>2.8</v>
      </c>
      <c r="D10" s="35">
        <v>2.5</v>
      </c>
      <c r="E10" s="35">
        <v>2.4</v>
      </c>
      <c r="F10" s="35">
        <v>2.6</v>
      </c>
      <c r="G10" s="35">
        <v>2.5</v>
      </c>
      <c r="H10" s="35">
        <v>2</v>
      </c>
      <c r="I10" s="35">
        <v>1.7</v>
      </c>
      <c r="J10" s="35"/>
      <c r="K10" s="35"/>
      <c r="L10" s="35"/>
      <c r="M10" s="35"/>
      <c r="N10" s="35"/>
      <c r="O10" s="35"/>
      <c r="P10" s="54"/>
      <c r="Q10" s="35"/>
      <c r="R10" s="35"/>
      <c r="S10" s="35"/>
    </row>
    <row r="11" spans="1:19" s="60" customFormat="1" ht="29.15" customHeight="1" x14ac:dyDescent="0.35">
      <c r="A11" s="24" t="s">
        <v>176</v>
      </c>
      <c r="B11" s="58">
        <v>100</v>
      </c>
      <c r="C11" s="58">
        <v>100</v>
      </c>
      <c r="D11" s="58">
        <v>100</v>
      </c>
      <c r="E11" s="58">
        <v>100</v>
      </c>
      <c r="F11" s="58">
        <v>100</v>
      </c>
      <c r="G11" s="58">
        <v>100</v>
      </c>
      <c r="H11" s="58">
        <v>100</v>
      </c>
      <c r="I11" s="58">
        <v>100</v>
      </c>
      <c r="J11" s="58"/>
      <c r="K11" s="58"/>
      <c r="L11" s="58"/>
      <c r="M11" s="58"/>
      <c r="N11" s="58"/>
      <c r="O11" s="58"/>
      <c r="P11" s="56"/>
      <c r="Q11" s="58"/>
      <c r="R11" s="58"/>
      <c r="S11" s="58"/>
    </row>
    <row r="12" spans="1:19" s="34" customFormat="1" ht="15.5" x14ac:dyDescent="0.35">
      <c r="A12" s="49" t="s">
        <v>217</v>
      </c>
      <c r="B12" s="35">
        <v>89.6</v>
      </c>
      <c r="C12" s="35">
        <v>89.7</v>
      </c>
      <c r="D12" s="35">
        <v>89.9</v>
      </c>
      <c r="E12" s="35">
        <v>90.7</v>
      </c>
      <c r="F12" s="35">
        <v>89.7</v>
      </c>
      <c r="G12" s="35">
        <v>90.3</v>
      </c>
      <c r="H12" s="35">
        <v>89.3</v>
      </c>
      <c r="I12" s="35">
        <v>91.1</v>
      </c>
      <c r="J12" s="35"/>
      <c r="K12" s="35"/>
      <c r="L12" s="35"/>
      <c r="M12" s="35"/>
      <c r="N12" s="35"/>
      <c r="O12" s="35"/>
      <c r="P12" s="35"/>
      <c r="Q12" s="35"/>
      <c r="R12" s="35"/>
      <c r="S12" s="35"/>
    </row>
    <row r="13" spans="1:19" s="5" customFormat="1" ht="15.5" x14ac:dyDescent="0.35">
      <c r="A13" s="49" t="s">
        <v>218</v>
      </c>
      <c r="B13" s="35">
        <v>0.9</v>
      </c>
      <c r="C13" s="35">
        <v>1.2</v>
      </c>
      <c r="D13" s="35">
        <v>0.9</v>
      </c>
      <c r="E13" s="35">
        <v>1.1000000000000001</v>
      </c>
      <c r="F13" s="35">
        <v>0.8</v>
      </c>
      <c r="G13" s="35">
        <v>1.1000000000000001</v>
      </c>
      <c r="H13" s="35">
        <v>2</v>
      </c>
      <c r="I13" s="35">
        <v>1.5</v>
      </c>
    </row>
    <row r="14" spans="1:19" s="5" customFormat="1" ht="15.5" x14ac:dyDescent="0.35">
      <c r="A14" s="49" t="s">
        <v>219</v>
      </c>
      <c r="B14" s="35">
        <v>4.0999999999999996</v>
      </c>
      <c r="C14" s="35">
        <v>3.9</v>
      </c>
      <c r="D14" s="35">
        <v>3.8</v>
      </c>
      <c r="E14" s="35">
        <v>3.6</v>
      </c>
      <c r="F14" s="35">
        <v>4.4000000000000004</v>
      </c>
      <c r="G14" s="35">
        <v>3.8</v>
      </c>
      <c r="H14" s="35">
        <v>4.5</v>
      </c>
      <c r="I14" s="35">
        <v>4</v>
      </c>
    </row>
    <row r="15" spans="1:19" s="5" customFormat="1" ht="15.5" x14ac:dyDescent="0.35">
      <c r="A15" s="49" t="s">
        <v>220</v>
      </c>
      <c r="B15" s="35">
        <v>1.2</v>
      </c>
      <c r="C15" s="35">
        <v>0.8</v>
      </c>
      <c r="D15" s="35">
        <v>1.1000000000000001</v>
      </c>
      <c r="E15" s="35">
        <v>0.7</v>
      </c>
      <c r="F15" s="35">
        <v>1</v>
      </c>
      <c r="G15" s="35">
        <v>1</v>
      </c>
      <c r="H15" s="35">
        <v>1.1000000000000001</v>
      </c>
      <c r="I15" s="35">
        <v>1</v>
      </c>
    </row>
    <row r="16" spans="1:19" s="5" customFormat="1" ht="15.5" x14ac:dyDescent="0.35">
      <c r="A16" s="49" t="s">
        <v>221</v>
      </c>
      <c r="B16" s="35">
        <v>0.6</v>
      </c>
      <c r="C16" s="35">
        <v>0.4</v>
      </c>
      <c r="D16" s="35">
        <v>0.9</v>
      </c>
      <c r="E16" s="35">
        <v>0.5</v>
      </c>
      <c r="F16" s="35">
        <v>0.4</v>
      </c>
      <c r="G16" s="35">
        <v>0.5</v>
      </c>
      <c r="H16" s="35">
        <v>0.6</v>
      </c>
      <c r="I16" s="35">
        <v>0.6</v>
      </c>
    </row>
    <row r="17" spans="1:19" s="5" customFormat="1" ht="15.5" x14ac:dyDescent="0.35">
      <c r="A17" s="49" t="s">
        <v>202</v>
      </c>
      <c r="B17" s="35">
        <v>3.6</v>
      </c>
      <c r="C17" s="35">
        <v>4</v>
      </c>
      <c r="D17" s="35">
        <v>3.2</v>
      </c>
      <c r="E17" s="35">
        <v>3.5</v>
      </c>
      <c r="F17" s="35">
        <v>3.7</v>
      </c>
      <c r="G17" s="35">
        <v>3.2</v>
      </c>
      <c r="H17" s="35">
        <v>2.5</v>
      </c>
      <c r="I17" s="35">
        <v>1.9</v>
      </c>
    </row>
    <row r="18" spans="1:19" s="60" customFormat="1" ht="29.15" customHeight="1" x14ac:dyDescent="0.35">
      <c r="A18" s="24" t="s">
        <v>180</v>
      </c>
      <c r="B18" s="58">
        <v>100</v>
      </c>
      <c r="C18" s="58">
        <v>100</v>
      </c>
      <c r="D18" s="58">
        <v>100</v>
      </c>
      <c r="E18" s="58">
        <v>100</v>
      </c>
      <c r="F18" s="58">
        <v>100</v>
      </c>
      <c r="G18" s="58">
        <v>100</v>
      </c>
      <c r="H18" s="58">
        <v>100</v>
      </c>
      <c r="I18" s="58">
        <v>100</v>
      </c>
      <c r="J18" s="58"/>
      <c r="K18" s="58"/>
      <c r="L18" s="58"/>
      <c r="M18" s="58"/>
      <c r="N18" s="58"/>
      <c r="O18" s="58"/>
      <c r="P18" s="56"/>
      <c r="Q18" s="58"/>
      <c r="R18" s="58"/>
      <c r="S18" s="58"/>
    </row>
    <row r="19" spans="1:19" s="5" customFormat="1" ht="15.5" x14ac:dyDescent="0.35">
      <c r="A19" s="49" t="s">
        <v>222</v>
      </c>
      <c r="B19" s="35">
        <v>94.9</v>
      </c>
      <c r="C19" s="35">
        <v>95.3</v>
      </c>
      <c r="D19" s="35">
        <v>95</v>
      </c>
      <c r="E19" s="35">
        <v>94.8</v>
      </c>
      <c r="F19" s="35">
        <v>95</v>
      </c>
      <c r="G19" s="35">
        <v>94.6</v>
      </c>
      <c r="H19" s="35">
        <v>95.2</v>
      </c>
      <c r="I19" s="35">
        <v>95.2</v>
      </c>
    </row>
    <row r="20" spans="1:19" s="5" customFormat="1" ht="15.5" x14ac:dyDescent="0.35">
      <c r="A20" s="49" t="s">
        <v>223</v>
      </c>
      <c r="B20" s="35">
        <v>0.8</v>
      </c>
      <c r="C20" s="35">
        <v>0.6</v>
      </c>
      <c r="D20" s="35">
        <v>0.5</v>
      </c>
      <c r="E20" s="35">
        <v>0.8</v>
      </c>
      <c r="F20" s="35">
        <v>0.6</v>
      </c>
      <c r="G20" s="35">
        <v>0.7</v>
      </c>
      <c r="H20" s="35">
        <v>0.6</v>
      </c>
      <c r="I20" s="35">
        <v>0.3</v>
      </c>
    </row>
    <row r="21" spans="1:19" s="5" customFormat="1" ht="15.5" x14ac:dyDescent="0.35">
      <c r="A21" s="49" t="s">
        <v>224</v>
      </c>
      <c r="B21" s="35">
        <v>2.5</v>
      </c>
      <c r="C21" s="35">
        <v>2.1</v>
      </c>
      <c r="D21" s="35">
        <v>1.9</v>
      </c>
      <c r="E21" s="35">
        <v>2.7</v>
      </c>
      <c r="F21" s="35">
        <v>2.2000000000000002</v>
      </c>
      <c r="G21" s="35">
        <v>2.2000000000000002</v>
      </c>
      <c r="H21" s="35">
        <v>1.8</v>
      </c>
      <c r="I21" s="35">
        <v>1.8</v>
      </c>
    </row>
    <row r="22" spans="1:19" s="5" customFormat="1" ht="15.5" x14ac:dyDescent="0.35">
      <c r="A22" s="49" t="s">
        <v>225</v>
      </c>
      <c r="B22" s="35">
        <v>0.8</v>
      </c>
      <c r="C22" s="35">
        <v>0.8</v>
      </c>
      <c r="D22" s="35">
        <v>1.5</v>
      </c>
      <c r="E22" s="35">
        <v>1.1000000000000001</v>
      </c>
      <c r="F22" s="35">
        <v>0.9</v>
      </c>
      <c r="G22" s="35">
        <v>1.1000000000000001</v>
      </c>
      <c r="H22" s="35">
        <v>1.1000000000000001</v>
      </c>
      <c r="I22" s="35">
        <v>0.9</v>
      </c>
    </row>
    <row r="23" spans="1:19" s="5" customFormat="1" ht="15.5" x14ac:dyDescent="0.35">
      <c r="A23" s="49" t="s">
        <v>226</v>
      </c>
      <c r="B23" s="35">
        <v>0.2</v>
      </c>
      <c r="C23" s="35">
        <v>0.4</v>
      </c>
      <c r="D23" s="35">
        <v>0.3</v>
      </c>
      <c r="E23" s="35">
        <v>0.1</v>
      </c>
      <c r="F23" s="35">
        <v>0.4</v>
      </c>
      <c r="G23" s="35">
        <v>0.3</v>
      </c>
      <c r="H23" s="35">
        <v>0.2</v>
      </c>
      <c r="I23" s="35">
        <v>0.3</v>
      </c>
    </row>
    <row r="24" spans="1:19" s="5" customFormat="1" ht="15.5" x14ac:dyDescent="0.35">
      <c r="A24" s="49" t="s">
        <v>209</v>
      </c>
      <c r="B24" s="35">
        <v>0.8</v>
      </c>
      <c r="C24" s="35">
        <v>0.7</v>
      </c>
      <c r="D24" s="35">
        <v>0.9</v>
      </c>
      <c r="E24" s="35">
        <v>0.4</v>
      </c>
      <c r="F24" s="35">
        <v>0.9</v>
      </c>
      <c r="G24" s="35">
        <v>1.1000000000000001</v>
      </c>
      <c r="H24" s="35">
        <v>1.1000000000000001</v>
      </c>
      <c r="I24" s="35">
        <v>1.4</v>
      </c>
    </row>
    <row r="25" spans="1:19" s="60" customFormat="1" ht="29.15" customHeight="1" x14ac:dyDescent="0.35">
      <c r="A25" s="24" t="s">
        <v>184</v>
      </c>
      <c r="B25" s="58">
        <v>100</v>
      </c>
      <c r="C25" s="58">
        <v>100</v>
      </c>
      <c r="D25" s="58">
        <v>100</v>
      </c>
      <c r="E25" s="58">
        <v>100</v>
      </c>
      <c r="F25" s="58">
        <v>100</v>
      </c>
      <c r="G25" s="58">
        <v>100</v>
      </c>
      <c r="H25" s="58">
        <v>100</v>
      </c>
      <c r="I25" s="58">
        <v>100</v>
      </c>
      <c r="J25" s="58"/>
      <c r="K25" s="58"/>
      <c r="L25" s="58"/>
      <c r="M25" s="58"/>
      <c r="N25" s="58"/>
      <c r="O25" s="58"/>
      <c r="P25" s="56"/>
      <c r="Q25" s="58"/>
      <c r="R25" s="58"/>
      <c r="S25" s="58"/>
    </row>
    <row r="26" spans="1:19" s="5" customFormat="1" ht="15.5" x14ac:dyDescent="0.35">
      <c r="A26" s="34"/>
      <c r="B26" s="34"/>
      <c r="C26" s="34"/>
      <c r="D26" s="34"/>
      <c r="E26" s="34"/>
      <c r="F26" s="34"/>
      <c r="G26" s="34"/>
    </row>
  </sheetData>
  <phoneticPr fontId="21" type="noConversion"/>
  <hyperlinks>
    <hyperlink ref="A3" location="'Table of contents'!A1" display="Link back to Table of Contents" xr:uid="{4C811542-5D71-447E-9067-D775FE420099}"/>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E082-01B7-4305-9A00-D1826EEADA7F}">
  <dimension ref="A1:I28"/>
  <sheetViews>
    <sheetView zoomScale="80" zoomScaleNormal="80" workbookViewId="0"/>
  </sheetViews>
  <sheetFormatPr defaultRowHeight="14.5" x14ac:dyDescent="0.35"/>
  <cols>
    <col min="1" max="1" width="36.1796875" style="33" customWidth="1"/>
    <col min="2" max="2" width="13.54296875" customWidth="1"/>
    <col min="3" max="9" width="9.54296875" bestFit="1" customWidth="1"/>
    <col min="10" max="11" width="15.54296875" customWidth="1"/>
    <col min="12" max="12" width="16.81640625" customWidth="1"/>
    <col min="13" max="13" width="14.81640625" customWidth="1"/>
    <col min="14" max="18" width="15.453125" customWidth="1"/>
    <col min="19" max="19" width="16.7265625" customWidth="1"/>
    <col min="25" max="25" width="12" customWidth="1"/>
  </cols>
  <sheetData>
    <row r="1" spans="1:9" ht="19.5" x14ac:dyDescent="0.45">
      <c r="A1" s="20" t="s">
        <v>26</v>
      </c>
      <c r="H1" s="21"/>
      <c r="I1" s="21"/>
    </row>
    <row r="2" spans="1:9" s="34" customFormat="1" ht="15.5" x14ac:dyDescent="0.35">
      <c r="A2" s="23" t="s">
        <v>46</v>
      </c>
      <c r="H2" s="21"/>
      <c r="I2" s="21"/>
    </row>
    <row r="3" spans="1:9" s="34" customFormat="1" ht="15.5" x14ac:dyDescent="0.35">
      <c r="A3" s="23" t="s">
        <v>227</v>
      </c>
      <c r="H3" s="21"/>
      <c r="I3" s="21"/>
    </row>
    <row r="4" spans="1:9" s="34" customFormat="1" ht="15.5" x14ac:dyDescent="0.35">
      <c r="A4" s="105" t="s">
        <v>47</v>
      </c>
      <c r="H4" s="21"/>
      <c r="I4" s="21"/>
    </row>
    <row r="5" spans="1:9" s="34" customFormat="1" ht="15.5" x14ac:dyDescent="0.35">
      <c r="A5" s="49" t="s">
        <v>228</v>
      </c>
      <c r="B5" s="25" t="s">
        <v>165</v>
      </c>
      <c r="C5" s="25" t="s">
        <v>166</v>
      </c>
      <c r="D5" s="18" t="s">
        <v>167</v>
      </c>
      <c r="E5" s="18" t="s">
        <v>168</v>
      </c>
      <c r="F5" s="18" t="s">
        <v>169</v>
      </c>
      <c r="G5" s="18" t="s">
        <v>170</v>
      </c>
      <c r="H5" s="18" t="s">
        <v>187</v>
      </c>
      <c r="I5" s="18" t="s">
        <v>172</v>
      </c>
    </row>
    <row r="6" spans="1:9" s="35" customFormat="1" ht="15.5" x14ac:dyDescent="0.35">
      <c r="A6" s="61" t="s">
        <v>229</v>
      </c>
      <c r="B6" s="35">
        <v>17.100000000000001</v>
      </c>
      <c r="C6" s="35">
        <v>18.3</v>
      </c>
      <c r="D6" s="35">
        <v>15.1</v>
      </c>
      <c r="E6" s="35">
        <v>13.3</v>
      </c>
      <c r="F6" s="35">
        <v>15.2</v>
      </c>
      <c r="G6" s="35">
        <v>15.9</v>
      </c>
      <c r="H6" s="35">
        <v>15.4</v>
      </c>
      <c r="I6" s="35">
        <v>13.9</v>
      </c>
    </row>
    <row r="7" spans="1:9" s="35" customFormat="1" ht="15.5" x14ac:dyDescent="0.35">
      <c r="A7" s="61" t="s">
        <v>230</v>
      </c>
      <c r="B7" s="35">
        <v>42.6</v>
      </c>
      <c r="C7" s="35">
        <v>40.799999999999997</v>
      </c>
      <c r="D7" s="35">
        <v>46.3</v>
      </c>
      <c r="E7" s="35">
        <v>47.9</v>
      </c>
      <c r="F7" s="35">
        <v>45.6</v>
      </c>
      <c r="G7" s="35">
        <v>45.8</v>
      </c>
      <c r="H7" s="35">
        <v>46</v>
      </c>
      <c r="I7" s="35">
        <v>48.3</v>
      </c>
    </row>
    <row r="8" spans="1:9" s="35" customFormat="1" ht="15.5" x14ac:dyDescent="0.35">
      <c r="A8" s="61" t="s">
        <v>231</v>
      </c>
      <c r="B8" s="35">
        <v>16.5</v>
      </c>
      <c r="C8" s="35">
        <v>16.600000000000001</v>
      </c>
      <c r="D8" s="35">
        <v>16.399999999999999</v>
      </c>
      <c r="E8" s="35">
        <v>15.8</v>
      </c>
      <c r="F8" s="35">
        <v>16.8</v>
      </c>
      <c r="G8" s="35">
        <v>14.6</v>
      </c>
      <c r="H8" s="35">
        <v>14.7</v>
      </c>
      <c r="I8" s="35">
        <v>15.9</v>
      </c>
    </row>
    <row r="9" spans="1:9" s="35" customFormat="1" ht="15.5" x14ac:dyDescent="0.35">
      <c r="A9" s="61" t="s">
        <v>232</v>
      </c>
      <c r="B9" s="35">
        <v>13.8</v>
      </c>
      <c r="C9" s="35">
        <v>14</v>
      </c>
      <c r="D9" s="35">
        <v>13.2</v>
      </c>
      <c r="E9" s="35">
        <v>14.2</v>
      </c>
      <c r="F9" s="35">
        <v>12.8</v>
      </c>
      <c r="G9" s="35">
        <v>13.5</v>
      </c>
      <c r="H9" s="35">
        <v>14.6</v>
      </c>
      <c r="I9" s="35">
        <v>13.4</v>
      </c>
    </row>
    <row r="10" spans="1:9" s="35" customFormat="1" ht="15.5" x14ac:dyDescent="0.35">
      <c r="A10" s="61" t="s">
        <v>233</v>
      </c>
      <c r="B10" s="35">
        <v>7.2</v>
      </c>
      <c r="C10" s="35">
        <v>7.3</v>
      </c>
      <c r="D10" s="35">
        <v>6.9</v>
      </c>
      <c r="E10" s="35">
        <v>6.2</v>
      </c>
      <c r="F10" s="35">
        <v>7.3</v>
      </c>
      <c r="G10" s="35">
        <v>7.5</v>
      </c>
      <c r="H10" s="35">
        <v>6.7</v>
      </c>
      <c r="I10" s="35">
        <v>6.4</v>
      </c>
    </row>
    <row r="11" spans="1:9" s="35" customFormat="1" ht="15.5" x14ac:dyDescent="0.35">
      <c r="A11" s="61" t="s">
        <v>194</v>
      </c>
      <c r="B11" s="35">
        <v>2.8</v>
      </c>
      <c r="C11" s="35">
        <v>3</v>
      </c>
      <c r="D11" s="35">
        <v>2.2000000000000002</v>
      </c>
      <c r="E11" s="35">
        <v>2.6</v>
      </c>
      <c r="F11" s="35">
        <v>2.2000000000000002</v>
      </c>
      <c r="G11" s="35">
        <v>2.8</v>
      </c>
      <c r="H11" s="35">
        <v>2.6</v>
      </c>
      <c r="I11" s="35">
        <v>2.1</v>
      </c>
    </row>
    <row r="12" spans="1:9" s="58" customFormat="1" ht="30" customHeight="1" x14ac:dyDescent="0.35">
      <c r="A12" s="62" t="s">
        <v>176</v>
      </c>
      <c r="B12" s="58">
        <v>100</v>
      </c>
      <c r="C12" s="58">
        <v>100</v>
      </c>
      <c r="D12" s="58">
        <v>100</v>
      </c>
      <c r="E12" s="58">
        <v>100</v>
      </c>
      <c r="F12" s="58">
        <v>100</v>
      </c>
      <c r="G12" s="58">
        <v>100</v>
      </c>
      <c r="H12" s="58">
        <v>100</v>
      </c>
      <c r="I12" s="58">
        <v>100</v>
      </c>
    </row>
    <row r="13" spans="1:9" s="35" customFormat="1" ht="15.5" x14ac:dyDescent="0.35">
      <c r="A13" s="61" t="s">
        <v>234</v>
      </c>
      <c r="B13" s="35">
        <v>13.8</v>
      </c>
      <c r="C13" s="35">
        <v>14</v>
      </c>
      <c r="D13" s="35">
        <v>12</v>
      </c>
      <c r="E13" s="35">
        <v>11.2</v>
      </c>
      <c r="F13" s="35">
        <v>10.199999999999999</v>
      </c>
      <c r="G13" s="35">
        <v>12.2</v>
      </c>
      <c r="H13" s="35">
        <v>11</v>
      </c>
      <c r="I13" s="35">
        <v>11.5</v>
      </c>
    </row>
    <row r="14" spans="1:9" s="35" customFormat="1" ht="15.5" x14ac:dyDescent="0.35">
      <c r="A14" s="61" t="s">
        <v>235</v>
      </c>
      <c r="B14" s="35">
        <v>40.1</v>
      </c>
      <c r="C14" s="35">
        <v>39.799999999999997</v>
      </c>
      <c r="D14" s="35">
        <v>44.8</v>
      </c>
      <c r="E14" s="35">
        <v>43.5</v>
      </c>
      <c r="F14" s="35">
        <v>44.3</v>
      </c>
      <c r="G14" s="35">
        <v>43.8</v>
      </c>
      <c r="H14" s="35">
        <v>43.3</v>
      </c>
      <c r="I14" s="35">
        <v>46</v>
      </c>
    </row>
    <row r="15" spans="1:9" s="35" customFormat="1" ht="15.5" x14ac:dyDescent="0.35">
      <c r="A15" s="61" t="s">
        <v>236</v>
      </c>
      <c r="B15" s="35">
        <v>18.7</v>
      </c>
      <c r="C15" s="35">
        <v>17.3</v>
      </c>
      <c r="D15" s="35">
        <v>17.8</v>
      </c>
      <c r="E15" s="35">
        <v>18.3</v>
      </c>
      <c r="F15" s="35">
        <v>18.7</v>
      </c>
      <c r="G15" s="35">
        <v>15.8</v>
      </c>
      <c r="H15" s="35">
        <v>15.8</v>
      </c>
      <c r="I15" s="35">
        <v>16.8</v>
      </c>
    </row>
    <row r="16" spans="1:9" s="35" customFormat="1" ht="15.5" x14ac:dyDescent="0.35">
      <c r="A16" s="61" t="s">
        <v>237</v>
      </c>
      <c r="B16" s="35">
        <v>15.8</v>
      </c>
      <c r="C16" s="35">
        <v>16.100000000000001</v>
      </c>
      <c r="D16" s="35">
        <v>15</v>
      </c>
      <c r="E16" s="35">
        <v>16.3</v>
      </c>
      <c r="F16" s="35">
        <v>15.2</v>
      </c>
      <c r="G16" s="35">
        <v>15.7</v>
      </c>
      <c r="H16" s="35">
        <v>17.7</v>
      </c>
      <c r="I16" s="35">
        <v>15.8</v>
      </c>
    </row>
    <row r="17" spans="1:9" s="35" customFormat="1" ht="15.5" x14ac:dyDescent="0.35">
      <c r="A17" s="61" t="s">
        <v>238</v>
      </c>
      <c r="B17" s="35">
        <v>7.4</v>
      </c>
      <c r="C17" s="35">
        <v>8.3000000000000007</v>
      </c>
      <c r="D17" s="35">
        <v>7.6</v>
      </c>
      <c r="E17" s="35">
        <v>6.9</v>
      </c>
      <c r="F17" s="35">
        <v>8.3000000000000007</v>
      </c>
      <c r="G17" s="35">
        <v>8.4</v>
      </c>
      <c r="H17" s="35">
        <v>8.1999999999999993</v>
      </c>
      <c r="I17" s="35">
        <v>7</v>
      </c>
    </row>
    <row r="18" spans="1:9" s="35" customFormat="1" ht="15.5" x14ac:dyDescent="0.35">
      <c r="A18" s="61" t="s">
        <v>202</v>
      </c>
      <c r="B18" s="35">
        <v>4.2</v>
      </c>
      <c r="C18" s="35">
        <v>4.5</v>
      </c>
      <c r="D18" s="35">
        <v>2.9</v>
      </c>
      <c r="E18" s="35">
        <v>3.8</v>
      </c>
      <c r="F18" s="35">
        <v>3.4</v>
      </c>
      <c r="G18" s="35">
        <v>4.2</v>
      </c>
      <c r="H18" s="35">
        <v>4</v>
      </c>
      <c r="I18" s="35">
        <v>2.9</v>
      </c>
    </row>
    <row r="19" spans="1:9" s="58" customFormat="1" ht="30" customHeight="1" x14ac:dyDescent="0.35">
      <c r="A19" s="62" t="s">
        <v>180</v>
      </c>
      <c r="B19" s="58">
        <v>100</v>
      </c>
      <c r="C19" s="58">
        <v>100</v>
      </c>
      <c r="D19" s="58">
        <v>100</v>
      </c>
      <c r="E19" s="58">
        <v>100</v>
      </c>
      <c r="F19" s="58">
        <v>100</v>
      </c>
      <c r="G19" s="58">
        <v>100</v>
      </c>
      <c r="H19" s="58">
        <v>100</v>
      </c>
      <c r="I19" s="58">
        <v>100</v>
      </c>
    </row>
    <row r="20" spans="1:9" s="35" customFormat="1" ht="15.5" x14ac:dyDescent="0.35">
      <c r="A20" s="61" t="s">
        <v>239</v>
      </c>
      <c r="B20" s="35">
        <v>23.5</v>
      </c>
      <c r="C20" s="35">
        <v>26.9</v>
      </c>
      <c r="D20" s="35">
        <v>22.6</v>
      </c>
      <c r="E20" s="35">
        <v>17.5</v>
      </c>
      <c r="F20" s="35">
        <v>23.1</v>
      </c>
      <c r="G20" s="35">
        <v>22.6</v>
      </c>
      <c r="H20" s="35">
        <v>23</v>
      </c>
      <c r="I20" s="35">
        <v>19.3</v>
      </c>
    </row>
    <row r="21" spans="1:9" s="35" customFormat="1" ht="15.5" x14ac:dyDescent="0.35">
      <c r="A21" s="61" t="s">
        <v>240</v>
      </c>
      <c r="B21" s="35">
        <v>47.4</v>
      </c>
      <c r="C21" s="35">
        <v>42.8</v>
      </c>
      <c r="D21" s="35">
        <v>50.1</v>
      </c>
      <c r="E21" s="35">
        <v>56.3</v>
      </c>
      <c r="F21" s="35">
        <v>47.7</v>
      </c>
      <c r="G21" s="35">
        <v>49.4</v>
      </c>
      <c r="H21" s="35">
        <v>50.6</v>
      </c>
      <c r="I21" s="35">
        <v>53.3</v>
      </c>
    </row>
    <row r="22" spans="1:9" s="35" customFormat="1" ht="15.5" x14ac:dyDescent="0.35">
      <c r="A22" s="61" t="s">
        <v>241</v>
      </c>
      <c r="B22" s="35">
        <v>12.2</v>
      </c>
      <c r="C22" s="35">
        <v>15</v>
      </c>
      <c r="D22" s="35">
        <v>13</v>
      </c>
      <c r="E22" s="35">
        <v>11</v>
      </c>
      <c r="F22" s="35">
        <v>14</v>
      </c>
      <c r="G22" s="35">
        <v>12.5</v>
      </c>
      <c r="H22" s="35">
        <v>12.7</v>
      </c>
      <c r="I22" s="35">
        <v>14.1</v>
      </c>
    </row>
    <row r="23" spans="1:9" s="35" customFormat="1" ht="15.5" x14ac:dyDescent="0.35">
      <c r="A23" s="61" t="s">
        <v>242</v>
      </c>
      <c r="B23" s="35">
        <v>10.1</v>
      </c>
      <c r="C23" s="35">
        <v>9.9</v>
      </c>
      <c r="D23" s="35">
        <v>8.6999999999999993</v>
      </c>
      <c r="E23" s="35">
        <v>10.1</v>
      </c>
      <c r="F23" s="35">
        <v>9</v>
      </c>
      <c r="G23" s="35">
        <v>9.5</v>
      </c>
      <c r="H23" s="35">
        <v>9.1999999999999993</v>
      </c>
      <c r="I23" s="35">
        <v>8</v>
      </c>
    </row>
    <row r="24" spans="1:9" s="35" customFormat="1" ht="15.5" x14ac:dyDescent="0.35">
      <c r="A24" s="61" t="s">
        <v>243</v>
      </c>
      <c r="B24" s="35">
        <v>6.8</v>
      </c>
      <c r="C24" s="35">
        <v>5.3</v>
      </c>
      <c r="D24" s="35">
        <v>5.2</v>
      </c>
      <c r="E24" s="35">
        <v>4.8</v>
      </c>
      <c r="F24" s="35">
        <v>5.8</v>
      </c>
      <c r="G24" s="35">
        <v>5.8</v>
      </c>
      <c r="H24" s="35">
        <v>4.3</v>
      </c>
      <c r="I24" s="35">
        <v>4.9000000000000004</v>
      </c>
    </row>
    <row r="25" spans="1:9" s="35" customFormat="1" ht="15.5" x14ac:dyDescent="0.35">
      <c r="A25" s="61" t="s">
        <v>209</v>
      </c>
      <c r="B25" s="35">
        <v>0</v>
      </c>
      <c r="C25" s="35">
        <v>0</v>
      </c>
      <c r="D25" s="35">
        <v>0.4</v>
      </c>
      <c r="E25" s="35">
        <v>0.3</v>
      </c>
      <c r="F25" s="35">
        <v>0.4</v>
      </c>
      <c r="G25" s="35">
        <v>0.2</v>
      </c>
      <c r="H25" s="35">
        <v>0.3</v>
      </c>
      <c r="I25" s="35">
        <v>0.3</v>
      </c>
    </row>
    <row r="26" spans="1:9" s="58" customFormat="1" ht="30" customHeight="1" x14ac:dyDescent="0.35">
      <c r="A26" s="62" t="s">
        <v>184</v>
      </c>
      <c r="B26" s="58">
        <v>100</v>
      </c>
      <c r="C26" s="58">
        <v>100</v>
      </c>
      <c r="D26" s="58">
        <v>100</v>
      </c>
      <c r="E26" s="58">
        <v>100</v>
      </c>
      <c r="F26" s="58">
        <v>100</v>
      </c>
      <c r="G26" s="58">
        <v>100</v>
      </c>
      <c r="H26" s="58">
        <v>100</v>
      </c>
      <c r="I26" s="58">
        <v>100</v>
      </c>
    </row>
    <row r="27" spans="1:9" s="34" customFormat="1" ht="15.5" x14ac:dyDescent="0.35">
      <c r="A27" s="49"/>
    </row>
    <row r="28" spans="1:9" s="34" customFormat="1" ht="15.5" x14ac:dyDescent="0.35">
      <c r="A28" s="49"/>
    </row>
  </sheetData>
  <phoneticPr fontId="21" type="noConversion"/>
  <hyperlinks>
    <hyperlink ref="A4" location="'Table of contents'!A1" display="Link back to Table of Contents" xr:uid="{7F171A7B-B8E0-44BE-ACB3-EB9AF3CE98F3}"/>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2624-C3CD-48E6-A756-74F6D03A544F}">
  <dimension ref="A1:S27"/>
  <sheetViews>
    <sheetView zoomScale="80" zoomScaleNormal="80" workbookViewId="0">
      <pane xSplit="1" ySplit="4" topLeftCell="B5" activePane="bottomRight" state="frozen"/>
      <selection pane="topRight" activeCell="B1" sqref="B1"/>
      <selection pane="bottomLeft" activeCell="A5" sqref="A5"/>
      <selection pane="bottomRight"/>
    </sheetView>
  </sheetViews>
  <sheetFormatPr defaultRowHeight="15.5" x14ac:dyDescent="0.35"/>
  <cols>
    <col min="1" max="1" width="20.26953125" customWidth="1"/>
    <col min="2" max="2" width="12.7265625" style="1" bestFit="1" customWidth="1"/>
    <col min="3" max="3" width="15.26953125" style="1" customWidth="1"/>
    <col min="4" max="5" width="11.7265625" style="1" bestFit="1" customWidth="1"/>
    <col min="6" max="6" width="12.26953125" style="1" bestFit="1" customWidth="1"/>
    <col min="7" max="7" width="13.7265625" style="1" bestFit="1" customWidth="1"/>
    <col min="8" max="9" width="12.7265625" style="1" bestFit="1" customWidth="1"/>
    <col min="10" max="11" width="11.7265625" style="1" bestFit="1" customWidth="1"/>
    <col min="12" max="12" width="12.26953125" style="1" bestFit="1" customWidth="1"/>
    <col min="13" max="13" width="13.7265625" style="1" bestFit="1" customWidth="1"/>
    <col min="14" max="15" width="12.7265625" style="1" bestFit="1" customWidth="1"/>
    <col min="16" max="17" width="11.7265625" style="1" bestFit="1" customWidth="1"/>
    <col min="18" max="18" width="12.26953125" style="1" bestFit="1" customWidth="1"/>
    <col min="19" max="19" width="13.7265625" style="1" bestFit="1" customWidth="1"/>
  </cols>
  <sheetData>
    <row r="1" spans="1:19" ht="19" x14ac:dyDescent="0.4">
      <c r="A1" s="3" t="s">
        <v>28</v>
      </c>
    </row>
    <row r="2" spans="1:19" x14ac:dyDescent="0.35">
      <c r="A2" s="4" t="s">
        <v>55</v>
      </c>
    </row>
    <row r="3" spans="1:19" x14ac:dyDescent="0.35">
      <c r="A3" s="105" t="s">
        <v>47</v>
      </c>
    </row>
    <row r="4" spans="1:19" ht="62" x14ac:dyDescent="0.35">
      <c r="A4" s="16" t="s">
        <v>244</v>
      </c>
      <c r="B4" s="18" t="s">
        <v>245</v>
      </c>
      <c r="C4" s="18" t="s">
        <v>246</v>
      </c>
      <c r="D4" s="18" t="s">
        <v>247</v>
      </c>
      <c r="E4" s="18" t="s">
        <v>248</v>
      </c>
      <c r="F4" s="18" t="s">
        <v>249</v>
      </c>
      <c r="G4" s="18" t="s">
        <v>250</v>
      </c>
      <c r="H4" s="18" t="s">
        <v>251</v>
      </c>
      <c r="I4" s="18" t="s">
        <v>252</v>
      </c>
      <c r="J4" s="18" t="s">
        <v>253</v>
      </c>
      <c r="K4" s="18" t="s">
        <v>254</v>
      </c>
      <c r="L4" s="18" t="s">
        <v>255</v>
      </c>
      <c r="M4" s="18" t="s">
        <v>256</v>
      </c>
      <c r="N4" s="18" t="s">
        <v>257</v>
      </c>
      <c r="O4" s="18" t="s">
        <v>258</v>
      </c>
      <c r="P4" s="18" t="s">
        <v>259</v>
      </c>
      <c r="Q4" s="18" t="s">
        <v>260</v>
      </c>
      <c r="R4" s="18" t="s">
        <v>261</v>
      </c>
      <c r="S4" s="18" t="s">
        <v>262</v>
      </c>
    </row>
    <row r="5" spans="1:19" x14ac:dyDescent="0.35">
      <c r="A5" s="9" t="s">
        <v>263</v>
      </c>
      <c r="B5" s="7">
        <v>3060302</v>
      </c>
      <c r="C5" s="7">
        <v>2893203</v>
      </c>
      <c r="D5" s="7">
        <v>178415</v>
      </c>
      <c r="E5" s="7">
        <v>162678</v>
      </c>
      <c r="F5" s="7">
        <v>106163</v>
      </c>
      <c r="G5" s="7">
        <v>98710</v>
      </c>
      <c r="H5" s="7">
        <v>3066029</v>
      </c>
      <c r="I5" s="7">
        <v>2884608</v>
      </c>
      <c r="J5" s="7">
        <v>180657</v>
      </c>
      <c r="K5" s="7">
        <v>164947</v>
      </c>
      <c r="L5" s="7">
        <v>104333</v>
      </c>
      <c r="M5" s="7">
        <v>96676</v>
      </c>
      <c r="N5" s="7">
        <v>3093825</v>
      </c>
      <c r="O5" s="7">
        <v>2969684</v>
      </c>
      <c r="P5" s="7">
        <v>169210</v>
      </c>
      <c r="Q5" s="7">
        <v>157731</v>
      </c>
      <c r="R5" s="7">
        <v>101988</v>
      </c>
      <c r="S5" s="7">
        <v>95024</v>
      </c>
    </row>
    <row r="6" spans="1:19" x14ac:dyDescent="0.35">
      <c r="A6" s="9" t="s">
        <v>264</v>
      </c>
      <c r="B6" s="7">
        <v>1933122</v>
      </c>
      <c r="C6" s="7">
        <v>1868287</v>
      </c>
      <c r="D6" s="7">
        <v>106543</v>
      </c>
      <c r="E6" s="7">
        <v>101717</v>
      </c>
      <c r="F6" s="7">
        <v>61290</v>
      </c>
      <c r="G6" s="7">
        <v>61035</v>
      </c>
      <c r="H6" s="7">
        <v>1924416</v>
      </c>
      <c r="I6" s="7">
        <v>1847077</v>
      </c>
      <c r="J6" s="7">
        <v>106877</v>
      </c>
      <c r="K6" s="7">
        <v>101237</v>
      </c>
      <c r="L6" s="7">
        <v>60377</v>
      </c>
      <c r="M6" s="7">
        <v>59442</v>
      </c>
      <c r="N6" s="7">
        <v>1835669</v>
      </c>
      <c r="O6" s="7">
        <v>1884042</v>
      </c>
      <c r="P6" s="7">
        <v>93437</v>
      </c>
      <c r="Q6" s="7">
        <v>94232</v>
      </c>
      <c r="R6" s="7">
        <v>57839</v>
      </c>
      <c r="S6" s="7">
        <v>57391</v>
      </c>
    </row>
    <row r="7" spans="1:19" x14ac:dyDescent="0.35">
      <c r="A7" s="9" t="s">
        <v>265</v>
      </c>
      <c r="B7" s="7">
        <v>1900552</v>
      </c>
      <c r="C7" s="7">
        <v>1907402</v>
      </c>
      <c r="D7" s="7">
        <v>96267</v>
      </c>
      <c r="E7" s="7">
        <v>96687</v>
      </c>
      <c r="F7" s="7">
        <v>62888</v>
      </c>
      <c r="G7" s="7">
        <v>63873</v>
      </c>
      <c r="H7" s="7">
        <v>1916412</v>
      </c>
      <c r="I7" s="7">
        <v>1908240</v>
      </c>
      <c r="J7" s="7">
        <v>98579</v>
      </c>
      <c r="K7" s="7">
        <v>98093</v>
      </c>
      <c r="L7" s="7">
        <v>62883</v>
      </c>
      <c r="M7" s="7">
        <v>63699</v>
      </c>
      <c r="N7" s="7">
        <v>1933438</v>
      </c>
      <c r="O7" s="7">
        <v>2057861</v>
      </c>
      <c r="P7" s="7">
        <v>97040</v>
      </c>
      <c r="Q7" s="7">
        <v>102538</v>
      </c>
      <c r="R7" s="7">
        <v>60587</v>
      </c>
      <c r="S7" s="7">
        <v>64202</v>
      </c>
    </row>
    <row r="8" spans="1:19" x14ac:dyDescent="0.35">
      <c r="A8" s="9" t="s">
        <v>266</v>
      </c>
      <c r="B8" s="7">
        <v>1849111</v>
      </c>
      <c r="C8" s="7">
        <v>1884531</v>
      </c>
      <c r="D8" s="7">
        <v>91415</v>
      </c>
      <c r="E8" s="7">
        <v>93505</v>
      </c>
      <c r="F8" s="7">
        <v>60734</v>
      </c>
      <c r="G8" s="7">
        <v>63849</v>
      </c>
      <c r="H8" s="7">
        <v>1852969</v>
      </c>
      <c r="I8" s="7">
        <v>1885240</v>
      </c>
      <c r="J8" s="7">
        <v>91729</v>
      </c>
      <c r="K8" s="7">
        <v>94144</v>
      </c>
      <c r="L8" s="7">
        <v>60758</v>
      </c>
      <c r="M8" s="7">
        <v>63594</v>
      </c>
      <c r="N8" s="7">
        <v>1865827</v>
      </c>
      <c r="O8" s="7">
        <v>1994085</v>
      </c>
      <c r="P8" s="7">
        <v>93350</v>
      </c>
      <c r="Q8" s="7">
        <v>98767</v>
      </c>
      <c r="R8" s="7">
        <v>62287</v>
      </c>
      <c r="S8" s="7">
        <v>66539</v>
      </c>
    </row>
    <row r="9" spans="1:19" x14ac:dyDescent="0.35">
      <c r="A9" s="9" t="s">
        <v>267</v>
      </c>
      <c r="B9" s="7">
        <v>1700196</v>
      </c>
      <c r="C9" s="7">
        <v>1714101</v>
      </c>
      <c r="D9" s="7">
        <v>83662</v>
      </c>
      <c r="E9" s="7">
        <v>85894</v>
      </c>
      <c r="F9" s="7">
        <v>56218</v>
      </c>
      <c r="G9" s="7">
        <v>60036</v>
      </c>
      <c r="H9" s="7">
        <v>1730268</v>
      </c>
      <c r="I9" s="7">
        <v>1746035</v>
      </c>
      <c r="J9" s="7">
        <v>85290</v>
      </c>
      <c r="K9" s="7">
        <v>87640</v>
      </c>
      <c r="L9" s="7">
        <v>56927</v>
      </c>
      <c r="M9" s="7">
        <v>61017</v>
      </c>
      <c r="N9" s="7">
        <v>1798256</v>
      </c>
      <c r="O9" s="7">
        <v>1887736</v>
      </c>
      <c r="P9" s="7">
        <v>88489</v>
      </c>
      <c r="Q9" s="7">
        <v>93382</v>
      </c>
      <c r="R9" s="7">
        <v>60428</v>
      </c>
      <c r="S9" s="7">
        <v>64703</v>
      </c>
    </row>
    <row r="10" spans="1:19" x14ac:dyDescent="0.35">
      <c r="A10" s="9" t="s">
        <v>268</v>
      </c>
      <c r="B10" s="7">
        <v>1839293</v>
      </c>
      <c r="C10" s="7">
        <v>1876519</v>
      </c>
      <c r="D10" s="7">
        <v>96980</v>
      </c>
      <c r="E10" s="7">
        <v>102092</v>
      </c>
      <c r="F10" s="7">
        <v>61271</v>
      </c>
      <c r="G10" s="7">
        <v>64509</v>
      </c>
      <c r="H10" s="7">
        <v>1803208</v>
      </c>
      <c r="I10" s="7">
        <v>1835431</v>
      </c>
      <c r="J10" s="7">
        <v>93969</v>
      </c>
      <c r="K10" s="7">
        <v>98496</v>
      </c>
      <c r="L10" s="7">
        <v>59844</v>
      </c>
      <c r="M10" s="7">
        <v>63095</v>
      </c>
      <c r="N10" s="7">
        <v>1713916</v>
      </c>
      <c r="O10" s="7">
        <v>1765330</v>
      </c>
      <c r="P10" s="7">
        <v>86401</v>
      </c>
      <c r="Q10" s="7">
        <v>90213</v>
      </c>
      <c r="R10" s="7">
        <v>58097</v>
      </c>
      <c r="S10" s="7">
        <v>60331</v>
      </c>
    </row>
    <row r="11" spans="1:19" x14ac:dyDescent="0.35">
      <c r="A11" s="9" t="s">
        <v>269</v>
      </c>
      <c r="B11" s="7">
        <v>1926928</v>
      </c>
      <c r="C11" s="7">
        <v>1980533</v>
      </c>
      <c r="D11" s="7">
        <v>107292</v>
      </c>
      <c r="E11" s="7">
        <v>113188</v>
      </c>
      <c r="F11" s="7">
        <v>64555</v>
      </c>
      <c r="G11" s="7">
        <v>67429</v>
      </c>
      <c r="H11" s="7">
        <v>1911318</v>
      </c>
      <c r="I11" s="7">
        <v>1964033</v>
      </c>
      <c r="J11" s="7">
        <v>105438</v>
      </c>
      <c r="K11" s="7">
        <v>111532</v>
      </c>
      <c r="L11" s="7">
        <v>63786</v>
      </c>
      <c r="M11" s="7">
        <v>66797</v>
      </c>
      <c r="N11" s="7">
        <v>1901126</v>
      </c>
      <c r="O11" s="7">
        <v>1965575</v>
      </c>
      <c r="P11" s="7">
        <v>103709</v>
      </c>
      <c r="Q11" s="7">
        <v>109681</v>
      </c>
      <c r="R11" s="7">
        <v>63344</v>
      </c>
      <c r="S11" s="7">
        <v>65859</v>
      </c>
    </row>
    <row r="12" spans="1:19" x14ac:dyDescent="0.35">
      <c r="A12" s="9" t="s">
        <v>270</v>
      </c>
      <c r="B12" s="7">
        <v>1809613</v>
      </c>
      <c r="C12" s="7">
        <v>1861038</v>
      </c>
      <c r="D12" s="7">
        <v>105866</v>
      </c>
      <c r="E12" s="7">
        <v>111614</v>
      </c>
      <c r="F12" s="7">
        <v>61252</v>
      </c>
      <c r="G12" s="7">
        <v>63402</v>
      </c>
      <c r="H12" s="7">
        <v>1852593</v>
      </c>
      <c r="I12" s="7">
        <v>1909189</v>
      </c>
      <c r="J12" s="7">
        <v>108081</v>
      </c>
      <c r="K12" s="7">
        <v>114141</v>
      </c>
      <c r="L12" s="7">
        <v>62595</v>
      </c>
      <c r="M12" s="7">
        <v>64908</v>
      </c>
      <c r="N12" s="7">
        <v>1892569</v>
      </c>
      <c r="O12" s="7">
        <v>1961196</v>
      </c>
      <c r="P12" s="7">
        <v>108884</v>
      </c>
      <c r="Q12" s="7">
        <v>115211</v>
      </c>
      <c r="R12" s="7">
        <v>64027</v>
      </c>
      <c r="S12" s="7">
        <v>66357</v>
      </c>
    </row>
    <row r="13" spans="1:19" x14ac:dyDescent="0.35">
      <c r="A13" s="9" t="s">
        <v>271</v>
      </c>
      <c r="B13" s="7">
        <v>1527238</v>
      </c>
      <c r="C13" s="7">
        <v>1584597</v>
      </c>
      <c r="D13" s="7">
        <v>93900</v>
      </c>
      <c r="E13" s="7">
        <v>98953</v>
      </c>
      <c r="F13" s="7">
        <v>52148</v>
      </c>
      <c r="G13" s="7">
        <v>53656</v>
      </c>
      <c r="H13" s="7">
        <v>1568489</v>
      </c>
      <c r="I13" s="7">
        <v>1628324</v>
      </c>
      <c r="J13" s="7">
        <v>95915</v>
      </c>
      <c r="K13" s="7">
        <v>101501</v>
      </c>
      <c r="L13" s="7">
        <v>53421</v>
      </c>
      <c r="M13" s="7">
        <v>55599</v>
      </c>
      <c r="N13" s="7">
        <v>1661632</v>
      </c>
      <c r="O13" s="7">
        <v>1719444</v>
      </c>
      <c r="P13" s="7">
        <v>100997</v>
      </c>
      <c r="Q13" s="7">
        <v>105341</v>
      </c>
      <c r="R13" s="7">
        <v>56969</v>
      </c>
      <c r="S13" s="7">
        <v>59687</v>
      </c>
    </row>
    <row r="14" spans="1:19" x14ac:dyDescent="0.35">
      <c r="A14" s="9" t="s">
        <v>272</v>
      </c>
      <c r="B14" s="7">
        <v>1352800</v>
      </c>
      <c r="C14" s="7">
        <v>1443940</v>
      </c>
      <c r="D14" s="7">
        <v>88564</v>
      </c>
      <c r="E14" s="7">
        <v>93578</v>
      </c>
      <c r="F14" s="7">
        <v>44278</v>
      </c>
      <c r="G14" s="7">
        <v>45595</v>
      </c>
      <c r="H14" s="7">
        <v>1347714</v>
      </c>
      <c r="I14" s="7">
        <v>1436586</v>
      </c>
      <c r="J14" s="7">
        <v>87314</v>
      </c>
      <c r="K14" s="7">
        <v>92641</v>
      </c>
      <c r="L14" s="7">
        <v>44862</v>
      </c>
      <c r="M14" s="7">
        <v>45831</v>
      </c>
      <c r="N14" s="7">
        <v>1372240</v>
      </c>
      <c r="O14" s="7">
        <v>1453567</v>
      </c>
      <c r="P14" s="7">
        <v>87360</v>
      </c>
      <c r="Q14" s="7">
        <v>92673</v>
      </c>
      <c r="R14" s="7">
        <v>47829</v>
      </c>
      <c r="S14" s="7">
        <v>48682</v>
      </c>
    </row>
    <row r="15" spans="1:19" x14ac:dyDescent="0.35">
      <c r="A15" s="9" t="s">
        <v>273</v>
      </c>
      <c r="B15" s="7">
        <v>3383401</v>
      </c>
      <c r="C15" s="7">
        <v>4173575</v>
      </c>
      <c r="D15" s="7">
        <v>216926</v>
      </c>
      <c r="E15" s="7">
        <v>263308</v>
      </c>
      <c r="F15" s="7">
        <v>98839</v>
      </c>
      <c r="G15" s="7">
        <v>126012</v>
      </c>
      <c r="H15" s="7">
        <v>3443749</v>
      </c>
      <c r="I15" s="6">
        <v>4235970</v>
      </c>
      <c r="J15" s="7">
        <v>221454</v>
      </c>
      <c r="K15" s="7">
        <v>267181</v>
      </c>
      <c r="L15" s="7">
        <v>101289</v>
      </c>
      <c r="M15" s="7">
        <v>127967</v>
      </c>
      <c r="N15" s="7">
        <v>3501561</v>
      </c>
      <c r="O15" s="6">
        <v>4302499</v>
      </c>
      <c r="P15" s="7">
        <v>224580</v>
      </c>
      <c r="Q15" s="7">
        <v>269127</v>
      </c>
      <c r="R15" s="7">
        <v>107107</v>
      </c>
      <c r="S15" s="7">
        <v>131831</v>
      </c>
    </row>
    <row r="16" spans="1:19" x14ac:dyDescent="0.35">
      <c r="A16" s="9" t="s">
        <v>274</v>
      </c>
      <c r="B16" s="8">
        <v>22282556</v>
      </c>
      <c r="C16" s="8">
        <v>23187726</v>
      </c>
      <c r="D16" s="8">
        <v>1265830</v>
      </c>
      <c r="E16" s="8">
        <v>1323214</v>
      </c>
      <c r="F16" s="8">
        <f>SUM(F5:F15)</f>
        <v>729636</v>
      </c>
      <c r="G16" s="8">
        <v>768106</v>
      </c>
      <c r="H16" s="8">
        <f t="shared" ref="H16:M16" si="0">SUM(H5:H15)</f>
        <v>22417165</v>
      </c>
      <c r="I16" s="8">
        <f t="shared" si="0"/>
        <v>23280733</v>
      </c>
      <c r="J16" s="8">
        <f t="shared" si="0"/>
        <v>1275303</v>
      </c>
      <c r="K16" s="8">
        <f t="shared" si="0"/>
        <v>1331553</v>
      </c>
      <c r="L16" s="8">
        <f t="shared" si="0"/>
        <v>731075</v>
      </c>
      <c r="M16" s="8">
        <f t="shared" si="0"/>
        <v>768625</v>
      </c>
      <c r="N16" s="8">
        <f t="shared" ref="N16:S16" si="1">SUM(N5:N15)</f>
        <v>22570059</v>
      </c>
      <c r="O16" s="8">
        <f t="shared" si="1"/>
        <v>23961019</v>
      </c>
      <c r="P16" s="8">
        <f t="shared" si="1"/>
        <v>1253457</v>
      </c>
      <c r="Q16" s="8">
        <f t="shared" si="1"/>
        <v>1328896</v>
      </c>
      <c r="R16" s="8">
        <f t="shared" si="1"/>
        <v>740502</v>
      </c>
      <c r="S16" s="8">
        <f t="shared" si="1"/>
        <v>780606</v>
      </c>
    </row>
    <row r="17" spans="1:19" x14ac:dyDescent="0.35">
      <c r="A17" s="9"/>
      <c r="B17" s="7"/>
      <c r="C17" s="7"/>
      <c r="D17" s="7"/>
      <c r="E17" s="7"/>
      <c r="F17" s="7"/>
      <c r="G17" s="7"/>
      <c r="H17" s="7"/>
      <c r="I17" s="7"/>
      <c r="J17" s="7"/>
      <c r="K17" s="7"/>
      <c r="L17" s="7"/>
      <c r="M17" s="7"/>
      <c r="N17" s="7"/>
      <c r="O17" s="7"/>
      <c r="P17" s="7"/>
      <c r="Q17" s="7"/>
      <c r="R17" s="7"/>
      <c r="S17" s="7"/>
    </row>
    <row r="18" spans="1:19" x14ac:dyDescent="0.35">
      <c r="J18" s="7"/>
      <c r="K18" s="7"/>
      <c r="L18" s="7"/>
      <c r="M18" s="7"/>
      <c r="P18" s="7"/>
      <c r="Q18" s="7"/>
      <c r="R18" s="7"/>
      <c r="S18" s="7"/>
    </row>
    <row r="19" spans="1:19" x14ac:dyDescent="0.35">
      <c r="C19" s="7"/>
      <c r="D19" s="7"/>
      <c r="E19" s="7"/>
      <c r="F19" s="7"/>
      <c r="G19" s="7"/>
      <c r="H19" s="7"/>
      <c r="I19" s="7"/>
      <c r="J19" s="7"/>
      <c r="K19" s="7"/>
      <c r="L19" s="7"/>
      <c r="M19" s="7"/>
      <c r="N19" s="7"/>
      <c r="O19" s="7"/>
      <c r="P19" s="7"/>
      <c r="Q19" s="7"/>
      <c r="R19" s="7"/>
      <c r="S19" s="7"/>
    </row>
    <row r="20" spans="1:19" x14ac:dyDescent="0.35">
      <c r="C20" s="7"/>
      <c r="D20" s="7"/>
      <c r="E20" s="7"/>
      <c r="F20" s="7"/>
      <c r="G20" s="7"/>
      <c r="H20" s="7"/>
      <c r="I20" s="7"/>
      <c r="J20" s="45"/>
      <c r="K20" s="45"/>
      <c r="L20" s="45"/>
      <c r="M20" s="45"/>
      <c r="N20" s="7"/>
      <c r="O20" s="7"/>
      <c r="P20" s="45"/>
      <c r="Q20" s="45"/>
      <c r="R20" s="45"/>
      <c r="S20" s="45"/>
    </row>
    <row r="21" spans="1:19" x14ac:dyDescent="0.35">
      <c r="C21" s="7"/>
      <c r="D21" s="7"/>
      <c r="E21" s="7"/>
      <c r="F21" s="7"/>
      <c r="G21" s="7"/>
      <c r="H21" s="7"/>
      <c r="I21" s="7"/>
      <c r="J21" s="45"/>
      <c r="K21" s="45"/>
      <c r="L21" s="45"/>
      <c r="M21" s="45"/>
      <c r="N21" s="7"/>
      <c r="O21" s="7"/>
      <c r="P21" s="45"/>
      <c r="Q21" s="45"/>
      <c r="R21" s="45"/>
      <c r="S21" s="45"/>
    </row>
    <row r="22" spans="1:19" x14ac:dyDescent="0.35">
      <c r="H22" s="7"/>
      <c r="I22" s="7"/>
      <c r="J22" s="64"/>
      <c r="K22" s="64"/>
      <c r="L22" s="64"/>
      <c r="M22" s="64"/>
      <c r="N22" s="7"/>
      <c r="O22" s="7"/>
      <c r="P22" s="64"/>
      <c r="Q22" s="64"/>
      <c r="R22" s="64"/>
      <c r="S22" s="64"/>
    </row>
    <row r="23" spans="1:19" x14ac:dyDescent="0.35">
      <c r="J23" s="64"/>
      <c r="K23" s="64"/>
      <c r="L23" s="64"/>
      <c r="M23" s="64"/>
      <c r="P23" s="64"/>
      <c r="Q23" s="64"/>
      <c r="R23" s="64"/>
      <c r="S23" s="64"/>
    </row>
    <row r="24" spans="1:19" x14ac:dyDescent="0.35">
      <c r="H24" s="7"/>
      <c r="I24" s="7"/>
      <c r="J24" s="65"/>
      <c r="K24" s="65"/>
      <c r="L24" s="65"/>
      <c r="M24" s="65"/>
      <c r="N24" s="7"/>
      <c r="O24" s="7"/>
      <c r="P24" s="65"/>
      <c r="Q24" s="65"/>
      <c r="R24" s="65"/>
      <c r="S24" s="65"/>
    </row>
    <row r="25" spans="1:19" x14ac:dyDescent="0.35">
      <c r="H25" s="66"/>
      <c r="I25" s="66"/>
      <c r="J25" s="66"/>
      <c r="K25" s="66"/>
      <c r="L25" s="66"/>
      <c r="M25" s="66"/>
      <c r="N25" s="66"/>
      <c r="O25" s="66"/>
      <c r="P25" s="66"/>
      <c r="Q25" s="66"/>
      <c r="R25" s="66"/>
      <c r="S25" s="66"/>
    </row>
    <row r="27" spans="1:19" x14ac:dyDescent="0.35">
      <c r="H27" s="8"/>
      <c r="I27" s="7"/>
      <c r="J27" s="8"/>
      <c r="L27" s="8"/>
      <c r="N27" s="8"/>
      <c r="O27" s="7"/>
      <c r="P27" s="8"/>
      <c r="R27" s="8"/>
    </row>
  </sheetData>
  <phoneticPr fontId="21" type="noConversion"/>
  <hyperlinks>
    <hyperlink ref="A3" location="'Table of contents'!A1" display="Link back to Table of Contents" xr:uid="{11984D61-C5BD-4075-8162-BA8BB8B929C3}"/>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2BB3-E716-40AE-9E50-AB7C10623F31}">
  <dimension ref="A1:I34"/>
  <sheetViews>
    <sheetView zoomScale="80" zoomScaleNormal="80" workbookViewId="0"/>
  </sheetViews>
  <sheetFormatPr defaultRowHeight="14.5" x14ac:dyDescent="0.35"/>
  <cols>
    <col min="1" max="1" width="60.453125" customWidth="1"/>
    <col min="2" max="2" width="16.26953125" bestFit="1" customWidth="1"/>
    <col min="3" max="3" width="14.26953125" bestFit="1" customWidth="1"/>
    <col min="4" max="7" width="16.26953125" bestFit="1" customWidth="1"/>
    <col min="8" max="8" width="16.26953125" customWidth="1"/>
    <col min="9" max="9" width="16.26953125" bestFit="1" customWidth="1"/>
  </cols>
  <sheetData>
    <row r="1" spans="1:9" ht="19" x14ac:dyDescent="0.4">
      <c r="A1" s="3" t="s">
        <v>32</v>
      </c>
    </row>
    <row r="2" spans="1:9" x14ac:dyDescent="0.35">
      <c r="A2" s="4" t="s">
        <v>55</v>
      </c>
    </row>
    <row r="3" spans="1:9" x14ac:dyDescent="0.35">
      <c r="A3" s="105" t="s">
        <v>47</v>
      </c>
    </row>
    <row r="4" spans="1:9" ht="15.5" x14ac:dyDescent="0.35">
      <c r="A4" s="17" t="s">
        <v>275</v>
      </c>
      <c r="B4" s="19" t="s">
        <v>165</v>
      </c>
      <c r="C4" s="19" t="s">
        <v>166</v>
      </c>
      <c r="D4" s="19" t="s">
        <v>167</v>
      </c>
      <c r="E4" s="19" t="s">
        <v>168</v>
      </c>
      <c r="F4" s="19" t="s">
        <v>169</v>
      </c>
      <c r="G4" s="19" t="s">
        <v>170</v>
      </c>
      <c r="H4" s="19" t="s">
        <v>171</v>
      </c>
      <c r="I4" s="19" t="s">
        <v>172</v>
      </c>
    </row>
    <row r="5" spans="1:9" ht="15.5" x14ac:dyDescent="0.35">
      <c r="A5" s="71" t="s">
        <v>276</v>
      </c>
      <c r="B5" s="107">
        <v>2192654</v>
      </c>
      <c r="C5" s="107">
        <v>2192654</v>
      </c>
      <c r="D5" s="107">
        <v>2192654</v>
      </c>
      <c r="E5" s="107">
        <v>2203353</v>
      </c>
      <c r="F5" s="107">
        <v>2203353</v>
      </c>
      <c r="G5" s="107">
        <v>2203353</v>
      </c>
      <c r="H5" s="107">
        <v>2203353</v>
      </c>
      <c r="I5" s="107">
        <v>2211034</v>
      </c>
    </row>
    <row r="6" spans="1:9" ht="15.5" x14ac:dyDescent="0.35">
      <c r="A6" s="71" t="s">
        <v>277</v>
      </c>
      <c r="B6" s="107">
        <v>5935489</v>
      </c>
      <c r="C6" s="107">
        <v>5935489</v>
      </c>
      <c r="D6" s="107">
        <v>5935489</v>
      </c>
      <c r="E6" s="107">
        <v>5957266</v>
      </c>
      <c r="F6" s="107">
        <v>5957266</v>
      </c>
      <c r="G6" s="107">
        <v>5957266</v>
      </c>
      <c r="H6" s="107">
        <v>5957266</v>
      </c>
      <c r="I6" s="107">
        <v>6109926</v>
      </c>
    </row>
    <row r="7" spans="1:9" ht="15.5" x14ac:dyDescent="0.35">
      <c r="A7" s="71" t="s">
        <v>278</v>
      </c>
      <c r="B7" s="107">
        <v>4452385</v>
      </c>
      <c r="C7" s="107">
        <v>4452385</v>
      </c>
      <c r="D7" s="107">
        <v>4452385</v>
      </c>
      <c r="E7" s="107">
        <v>4474428</v>
      </c>
      <c r="F7" s="107">
        <v>4474428</v>
      </c>
      <c r="G7" s="107">
        <v>4474428</v>
      </c>
      <c r="H7" s="107">
        <v>4474428</v>
      </c>
      <c r="I7" s="107">
        <v>4513500</v>
      </c>
    </row>
    <row r="8" spans="1:9" ht="15.5" x14ac:dyDescent="0.35">
      <c r="A8" s="71" t="s">
        <v>279</v>
      </c>
      <c r="B8" s="107">
        <v>3935510</v>
      </c>
      <c r="C8" s="107">
        <v>3935510</v>
      </c>
      <c r="D8" s="107">
        <v>3935510</v>
      </c>
      <c r="E8" s="107">
        <v>3963265</v>
      </c>
      <c r="F8" s="107">
        <v>3963265</v>
      </c>
      <c r="G8" s="107">
        <v>3963265</v>
      </c>
      <c r="H8" s="107">
        <v>3963265</v>
      </c>
      <c r="I8" s="107">
        <v>4042235</v>
      </c>
    </row>
    <row r="9" spans="1:9" ht="15.5" x14ac:dyDescent="0.35">
      <c r="A9" s="71" t="s">
        <v>280</v>
      </c>
      <c r="B9" s="107">
        <v>4766193</v>
      </c>
      <c r="C9" s="107">
        <v>4766193</v>
      </c>
      <c r="D9" s="107">
        <v>4766193</v>
      </c>
      <c r="E9" s="107">
        <v>4791343</v>
      </c>
      <c r="F9" s="107">
        <v>4791343</v>
      </c>
      <c r="G9" s="107">
        <v>4791343</v>
      </c>
      <c r="H9" s="107">
        <v>4791343</v>
      </c>
      <c r="I9" s="107">
        <v>4858036</v>
      </c>
    </row>
    <row r="10" spans="1:9" ht="15.5" x14ac:dyDescent="0.35">
      <c r="A10" s="71" t="s">
        <v>281</v>
      </c>
      <c r="B10" s="107">
        <v>5024031</v>
      </c>
      <c r="C10" s="107">
        <v>5024031</v>
      </c>
      <c r="D10" s="107">
        <v>5024031</v>
      </c>
      <c r="E10" s="107">
        <v>5051203</v>
      </c>
      <c r="F10" s="107">
        <v>5051203</v>
      </c>
      <c r="G10" s="107">
        <v>5051203</v>
      </c>
      <c r="H10" s="107">
        <v>5051203</v>
      </c>
      <c r="I10" s="107">
        <v>5195808</v>
      </c>
    </row>
    <row r="11" spans="1:9" ht="15.5" x14ac:dyDescent="0.35">
      <c r="A11" s="71" t="s">
        <v>282</v>
      </c>
      <c r="B11" s="107">
        <v>7118408</v>
      </c>
      <c r="C11" s="107">
        <v>7118408</v>
      </c>
      <c r="D11" s="107">
        <v>7118408</v>
      </c>
      <c r="E11" s="107">
        <v>7149281</v>
      </c>
      <c r="F11" s="107">
        <v>7149281</v>
      </c>
      <c r="G11" s="107">
        <v>7149281</v>
      </c>
      <c r="H11" s="107">
        <v>7149281</v>
      </c>
      <c r="I11" s="107">
        <v>7173544</v>
      </c>
    </row>
    <row r="12" spans="1:9" ht="15.5" x14ac:dyDescent="0.35">
      <c r="A12" s="71" t="s">
        <v>283</v>
      </c>
      <c r="B12" s="107">
        <v>7412711</v>
      </c>
      <c r="C12" s="107">
        <v>7412711</v>
      </c>
      <c r="D12" s="107">
        <v>7412711</v>
      </c>
      <c r="E12" s="107">
        <v>7442850</v>
      </c>
      <c r="F12" s="107">
        <v>7442850</v>
      </c>
      <c r="G12" s="107">
        <v>7442850</v>
      </c>
      <c r="H12" s="107">
        <v>7442850</v>
      </c>
      <c r="I12" s="107">
        <v>7634453</v>
      </c>
    </row>
    <row r="13" spans="1:9" ht="15.5" x14ac:dyDescent="0.35">
      <c r="A13" s="71" t="s">
        <v>284</v>
      </c>
      <c r="B13" s="107">
        <v>4632901</v>
      </c>
      <c r="C13" s="107">
        <v>4632901</v>
      </c>
      <c r="D13" s="107">
        <v>4632901</v>
      </c>
      <c r="E13" s="107">
        <v>4664909</v>
      </c>
      <c r="F13" s="107">
        <v>4664909</v>
      </c>
      <c r="G13" s="107">
        <v>4664909</v>
      </c>
      <c r="H13" s="107">
        <v>4664909</v>
      </c>
      <c r="I13" s="107">
        <v>4792542</v>
      </c>
    </row>
    <row r="14" spans="1:9" ht="36.75" customHeight="1" x14ac:dyDescent="0.35">
      <c r="A14" s="16" t="s">
        <v>285</v>
      </c>
      <c r="B14" s="107">
        <v>45470282</v>
      </c>
      <c r="C14" s="107">
        <v>45470282</v>
      </c>
      <c r="D14" s="107">
        <v>45470282</v>
      </c>
      <c r="E14" s="107">
        <v>45697898</v>
      </c>
      <c r="F14" s="107">
        <v>45697898</v>
      </c>
      <c r="G14" s="107">
        <v>45697898</v>
      </c>
      <c r="H14" s="107">
        <v>45697898</v>
      </c>
      <c r="I14" s="107">
        <v>46531078</v>
      </c>
    </row>
    <row r="15" spans="1:9" ht="15.5" x14ac:dyDescent="0.35">
      <c r="A15" s="71" t="s">
        <v>286</v>
      </c>
      <c r="B15" s="107">
        <v>575287</v>
      </c>
      <c r="C15" s="107">
        <v>575287</v>
      </c>
      <c r="D15" s="107">
        <v>575287</v>
      </c>
      <c r="E15" s="107">
        <v>579711</v>
      </c>
      <c r="F15" s="107">
        <v>579711</v>
      </c>
      <c r="G15" s="107">
        <v>579711</v>
      </c>
      <c r="H15" s="107">
        <v>579711</v>
      </c>
      <c r="I15" s="107">
        <v>570101</v>
      </c>
    </row>
    <row r="16" spans="1:9" ht="15.5" x14ac:dyDescent="0.35">
      <c r="A16" s="71" t="s">
        <v>287</v>
      </c>
      <c r="B16" s="107">
        <v>173085</v>
      </c>
      <c r="C16" s="107">
        <v>173085</v>
      </c>
      <c r="D16" s="107">
        <v>173085</v>
      </c>
      <c r="E16" s="107">
        <v>174082</v>
      </c>
      <c r="F16" s="107">
        <v>174082</v>
      </c>
      <c r="G16" s="107">
        <v>174082</v>
      </c>
      <c r="H16" s="107">
        <v>174082</v>
      </c>
      <c r="I16" s="107">
        <v>174622</v>
      </c>
    </row>
    <row r="17" spans="1:9" ht="15.5" x14ac:dyDescent="0.35">
      <c r="A17" s="71" t="s">
        <v>288</v>
      </c>
      <c r="B17" s="107">
        <v>583261</v>
      </c>
      <c r="C17" s="107">
        <v>583261</v>
      </c>
      <c r="D17" s="107">
        <v>583261</v>
      </c>
      <c r="E17" s="107">
        <v>586562</v>
      </c>
      <c r="F17" s="107">
        <v>586562</v>
      </c>
      <c r="G17" s="107">
        <v>586562</v>
      </c>
      <c r="H17" s="107">
        <v>586562</v>
      </c>
      <c r="I17" s="107">
        <v>577786</v>
      </c>
    </row>
    <row r="18" spans="1:9" ht="15.5" x14ac:dyDescent="0.35">
      <c r="A18" s="71" t="s">
        <v>289</v>
      </c>
      <c r="B18" s="107">
        <v>1257411</v>
      </c>
      <c r="C18" s="107">
        <v>1257411</v>
      </c>
      <c r="D18" s="107">
        <v>1257411</v>
      </c>
      <c r="E18" s="107">
        <v>1266501</v>
      </c>
      <c r="F18" s="107">
        <v>1266501</v>
      </c>
      <c r="G18" s="107">
        <v>1266501</v>
      </c>
      <c r="H18" s="107">
        <v>1266501</v>
      </c>
      <c r="I18" s="107">
        <v>1259844</v>
      </c>
    </row>
    <row r="19" spans="1:9" ht="34.5" customHeight="1" x14ac:dyDescent="0.35">
      <c r="A19" s="16" t="s">
        <v>290</v>
      </c>
      <c r="B19" s="107">
        <v>2589044</v>
      </c>
      <c r="C19" s="107">
        <v>2589044</v>
      </c>
      <c r="D19" s="107">
        <v>2589044</v>
      </c>
      <c r="E19" s="107">
        <v>2606856</v>
      </c>
      <c r="F19" s="107">
        <v>2606856</v>
      </c>
      <c r="G19" s="107">
        <v>2606856</v>
      </c>
      <c r="H19" s="107">
        <v>2606856</v>
      </c>
      <c r="I19" s="107">
        <v>2582353</v>
      </c>
    </row>
    <row r="20" spans="1:9" ht="15.5" x14ac:dyDescent="0.35">
      <c r="A20" s="71" t="s">
        <v>291</v>
      </c>
      <c r="B20" s="107">
        <v>113583</v>
      </c>
      <c r="C20" s="107">
        <v>113583</v>
      </c>
      <c r="D20" s="107">
        <v>113583</v>
      </c>
      <c r="E20" s="107">
        <v>113924</v>
      </c>
      <c r="F20" s="107">
        <v>113924</v>
      </c>
      <c r="G20" s="107">
        <v>113924</v>
      </c>
      <c r="H20" s="107">
        <v>113924</v>
      </c>
      <c r="I20" s="107">
        <v>116998</v>
      </c>
    </row>
    <row r="21" spans="1:9" ht="15.5" x14ac:dyDescent="0.35">
      <c r="A21" s="71" t="s">
        <v>292</v>
      </c>
      <c r="B21" s="107">
        <v>131544</v>
      </c>
      <c r="C21" s="107">
        <v>131544</v>
      </c>
      <c r="D21" s="107">
        <v>131544</v>
      </c>
      <c r="E21" s="107">
        <v>132057</v>
      </c>
      <c r="F21" s="107">
        <v>132057</v>
      </c>
      <c r="G21" s="107">
        <v>132057</v>
      </c>
      <c r="H21" s="107">
        <v>132057</v>
      </c>
      <c r="I21" s="107">
        <v>134558</v>
      </c>
    </row>
    <row r="22" spans="1:9" ht="15.5" x14ac:dyDescent="0.35">
      <c r="A22" s="71" t="s">
        <v>293</v>
      </c>
      <c r="B22" s="107">
        <v>167448</v>
      </c>
      <c r="C22" s="107">
        <v>167448</v>
      </c>
      <c r="D22" s="107">
        <v>167448</v>
      </c>
      <c r="E22" s="107">
        <v>168360</v>
      </c>
      <c r="F22" s="107">
        <v>168360</v>
      </c>
      <c r="G22" s="107">
        <v>168360</v>
      </c>
      <c r="H22" s="107">
        <v>168360</v>
      </c>
      <c r="I22" s="107">
        <v>171669</v>
      </c>
    </row>
    <row r="23" spans="1:9" ht="15.5" x14ac:dyDescent="0.35">
      <c r="A23" s="71" t="s">
        <v>294</v>
      </c>
      <c r="B23" s="107">
        <v>275075</v>
      </c>
      <c r="C23" s="107">
        <v>275075</v>
      </c>
      <c r="D23" s="107">
        <v>275075</v>
      </c>
      <c r="E23" s="107">
        <v>274369</v>
      </c>
      <c r="F23" s="107">
        <v>274369</v>
      </c>
      <c r="G23" s="107">
        <v>274369</v>
      </c>
      <c r="H23" s="107">
        <v>274369</v>
      </c>
      <c r="I23" s="107">
        <v>281614</v>
      </c>
    </row>
    <row r="24" spans="1:9" ht="15.5" x14ac:dyDescent="0.35">
      <c r="A24" s="71" t="s">
        <v>295</v>
      </c>
      <c r="B24" s="107">
        <v>116427</v>
      </c>
      <c r="C24" s="107">
        <v>116427</v>
      </c>
      <c r="D24" s="107">
        <v>116427</v>
      </c>
      <c r="E24" s="107">
        <v>116337</v>
      </c>
      <c r="F24" s="107">
        <v>116337</v>
      </c>
      <c r="G24" s="107">
        <v>116337</v>
      </c>
      <c r="H24" s="107">
        <v>116337</v>
      </c>
      <c r="I24" s="107">
        <v>113797</v>
      </c>
    </row>
    <row r="25" spans="1:9" ht="15.5" x14ac:dyDescent="0.35">
      <c r="A25" s="71" t="s">
        <v>296</v>
      </c>
      <c r="B25" s="107">
        <v>118473</v>
      </c>
      <c r="C25" s="107">
        <v>118473</v>
      </c>
      <c r="D25" s="107">
        <v>118473</v>
      </c>
      <c r="E25" s="107">
        <v>118371</v>
      </c>
      <c r="F25" s="107">
        <v>118371</v>
      </c>
      <c r="G25" s="107">
        <v>118371</v>
      </c>
      <c r="H25" s="107">
        <v>118371</v>
      </c>
      <c r="I25" s="107">
        <v>118861</v>
      </c>
    </row>
    <row r="26" spans="1:9" ht="15.5" x14ac:dyDescent="0.35">
      <c r="A26" s="71" t="s">
        <v>297</v>
      </c>
      <c r="B26" s="107">
        <v>91965</v>
      </c>
      <c r="C26" s="107">
        <v>91965</v>
      </c>
      <c r="D26" s="107">
        <v>91965</v>
      </c>
      <c r="E26" s="107">
        <v>91929</v>
      </c>
      <c r="F26" s="107">
        <v>91929</v>
      </c>
      <c r="G26" s="107">
        <v>91929</v>
      </c>
      <c r="H26" s="107">
        <v>91929</v>
      </c>
      <c r="I26" s="107">
        <v>92191</v>
      </c>
    </row>
    <row r="27" spans="1:9" ht="15.5" x14ac:dyDescent="0.35">
      <c r="A27" s="71" t="s">
        <v>298</v>
      </c>
      <c r="B27" s="107">
        <v>116414</v>
      </c>
      <c r="C27" s="107">
        <v>116414</v>
      </c>
      <c r="D27" s="107">
        <v>116414</v>
      </c>
      <c r="E27" s="107">
        <v>116887</v>
      </c>
      <c r="F27" s="107">
        <v>116887</v>
      </c>
      <c r="G27" s="107">
        <v>116887</v>
      </c>
      <c r="H27" s="107">
        <v>116887</v>
      </c>
      <c r="I27" s="107">
        <v>119552</v>
      </c>
    </row>
    <row r="28" spans="1:9" ht="15.5" x14ac:dyDescent="0.35">
      <c r="A28" s="71" t="s">
        <v>299</v>
      </c>
      <c r="B28" s="107">
        <v>112537</v>
      </c>
      <c r="C28" s="107">
        <v>112537</v>
      </c>
      <c r="D28" s="107">
        <v>112537</v>
      </c>
      <c r="E28" s="107">
        <v>112616</v>
      </c>
      <c r="F28" s="107">
        <v>112616</v>
      </c>
      <c r="G28" s="107">
        <v>112616</v>
      </c>
      <c r="H28" s="107">
        <v>112616</v>
      </c>
      <c r="I28" s="107">
        <v>113415</v>
      </c>
    </row>
    <row r="29" spans="1:9" ht="15.5" x14ac:dyDescent="0.35">
      <c r="A29" s="71" t="s">
        <v>300</v>
      </c>
      <c r="B29" s="107">
        <v>113899</v>
      </c>
      <c r="C29" s="107">
        <v>113899</v>
      </c>
      <c r="D29" s="107">
        <v>113899</v>
      </c>
      <c r="E29" s="107">
        <v>114153</v>
      </c>
      <c r="F29" s="107">
        <v>114153</v>
      </c>
      <c r="G29" s="107">
        <v>114153</v>
      </c>
      <c r="H29" s="107">
        <v>114153</v>
      </c>
      <c r="I29" s="107">
        <v>116248</v>
      </c>
    </row>
    <row r="30" spans="1:9" ht="15.5" x14ac:dyDescent="0.35">
      <c r="A30" s="71" t="s">
        <v>301</v>
      </c>
      <c r="B30" s="107">
        <v>140377</v>
      </c>
      <c r="C30" s="107">
        <v>140377</v>
      </c>
      <c r="D30" s="107">
        <v>140377</v>
      </c>
      <c r="E30" s="107">
        <v>140697</v>
      </c>
      <c r="F30" s="107">
        <v>140697</v>
      </c>
      <c r="G30" s="107">
        <v>140697</v>
      </c>
      <c r="H30" s="107">
        <v>140697</v>
      </c>
      <c r="I30" s="107">
        <v>142205</v>
      </c>
    </row>
    <row r="31" spans="1:9" ht="26.25" customHeight="1" x14ac:dyDescent="0.35">
      <c r="A31" s="16" t="s">
        <v>302</v>
      </c>
      <c r="B31" s="107">
        <v>1497742</v>
      </c>
      <c r="C31" s="107">
        <v>1497742</v>
      </c>
      <c r="D31" s="107">
        <v>1497742</v>
      </c>
      <c r="E31" s="107">
        <v>1499700</v>
      </c>
      <c r="F31" s="107">
        <v>1499700</v>
      </c>
      <c r="G31" s="107">
        <v>1499700</v>
      </c>
      <c r="H31" s="107">
        <v>1499700</v>
      </c>
      <c r="I31" s="107">
        <v>1521108</v>
      </c>
    </row>
    <row r="32" spans="1:9" s="33" customFormat="1" ht="27" customHeight="1" x14ac:dyDescent="0.35">
      <c r="A32" s="63" t="s">
        <v>303</v>
      </c>
      <c r="B32" s="108">
        <f t="shared" ref="B32:I32" si="0">B14+B19+B31</f>
        <v>49557068</v>
      </c>
      <c r="C32" s="108">
        <f t="shared" si="0"/>
        <v>49557068</v>
      </c>
      <c r="D32" s="108">
        <f t="shared" si="0"/>
        <v>49557068</v>
      </c>
      <c r="E32" s="108">
        <f t="shared" si="0"/>
        <v>49804454</v>
      </c>
      <c r="F32" s="108">
        <f t="shared" si="0"/>
        <v>49804454</v>
      </c>
      <c r="G32" s="108">
        <f t="shared" si="0"/>
        <v>49804454</v>
      </c>
      <c r="H32" s="108">
        <f t="shared" si="0"/>
        <v>49804454</v>
      </c>
      <c r="I32" s="108">
        <f t="shared" si="0"/>
        <v>50634539</v>
      </c>
    </row>
    <row r="34" spans="2:9" x14ac:dyDescent="0.35">
      <c r="B34" s="80"/>
      <c r="C34" s="80"/>
      <c r="D34" s="80"/>
      <c r="E34" s="80"/>
      <c r="F34" s="80"/>
      <c r="G34" s="80"/>
      <c r="H34" s="80"/>
      <c r="I34" s="80"/>
    </row>
  </sheetData>
  <phoneticPr fontId="21" type="noConversion"/>
  <hyperlinks>
    <hyperlink ref="A3" location="'Table of contents'!A1" display="Link back to Table of Contents" xr:uid="{67F3B4BA-1F22-45C6-9BC1-D6CC6EC13D7E}"/>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06618-B0C0-45A6-B618-095518E7456A}">
  <dimension ref="A1:D22"/>
  <sheetViews>
    <sheetView zoomScale="80" zoomScaleNormal="80" workbookViewId="0"/>
  </sheetViews>
  <sheetFormatPr defaultColWidth="8.7265625" defaultRowHeight="14.5" x14ac:dyDescent="0.35"/>
  <cols>
    <col min="1" max="1" width="32.1796875" style="82" customWidth="1"/>
    <col min="2" max="3" width="16.453125" style="82" customWidth="1"/>
    <col min="4" max="4" width="14.453125" style="82" bestFit="1" customWidth="1"/>
    <col min="5" max="16384" width="8.7265625" style="82"/>
  </cols>
  <sheetData>
    <row r="1" spans="1:4" ht="19" x14ac:dyDescent="0.4">
      <c r="A1" s="91" t="s">
        <v>35</v>
      </c>
      <c r="B1" s="91"/>
      <c r="C1" s="91"/>
      <c r="D1" s="91"/>
    </row>
    <row r="2" spans="1:4" x14ac:dyDescent="0.35">
      <c r="A2" s="84" t="s">
        <v>55</v>
      </c>
      <c r="B2" s="84"/>
      <c r="C2" s="84"/>
      <c r="D2" s="92"/>
    </row>
    <row r="3" spans="1:4" x14ac:dyDescent="0.35">
      <c r="A3" s="105" t="s">
        <v>47</v>
      </c>
      <c r="B3" s="84"/>
      <c r="C3" s="84"/>
      <c r="D3" s="92"/>
    </row>
    <row r="4" spans="1:4" x14ac:dyDescent="0.35">
      <c r="A4" s="93" t="s">
        <v>304</v>
      </c>
      <c r="B4" s="94" t="s">
        <v>305</v>
      </c>
      <c r="C4" s="94" t="s">
        <v>306</v>
      </c>
      <c r="D4" s="94" t="s">
        <v>172</v>
      </c>
    </row>
    <row r="5" spans="1:4" x14ac:dyDescent="0.35">
      <c r="A5" s="95" t="s">
        <v>307</v>
      </c>
      <c r="B5" s="96">
        <v>9092910</v>
      </c>
      <c r="C5" s="96">
        <v>9138329</v>
      </c>
      <c r="D5" s="96">
        <v>9304942</v>
      </c>
    </row>
    <row r="6" spans="1:4" x14ac:dyDescent="0.35">
      <c r="A6" s="95" t="s">
        <v>308</v>
      </c>
      <c r="B6" s="96">
        <v>9092693</v>
      </c>
      <c r="C6" s="96">
        <v>9140152</v>
      </c>
      <c r="D6" s="96">
        <v>9306798</v>
      </c>
    </row>
    <row r="7" spans="1:4" x14ac:dyDescent="0.35">
      <c r="A7" s="95" t="s">
        <v>309</v>
      </c>
      <c r="B7" s="96">
        <v>9096363</v>
      </c>
      <c r="C7" s="96">
        <v>9139700</v>
      </c>
      <c r="D7" s="96">
        <v>9306338</v>
      </c>
    </row>
    <row r="8" spans="1:4" x14ac:dyDescent="0.35">
      <c r="A8" s="95" t="s">
        <v>310</v>
      </c>
      <c r="B8" s="96">
        <v>9093446</v>
      </c>
      <c r="C8" s="96">
        <v>9139337</v>
      </c>
      <c r="D8" s="96">
        <v>9305969</v>
      </c>
    </row>
    <row r="9" spans="1:4" x14ac:dyDescent="0.35">
      <c r="A9" s="95" t="s">
        <v>311</v>
      </c>
      <c r="B9" s="96">
        <v>9094870</v>
      </c>
      <c r="C9" s="96">
        <v>9140380</v>
      </c>
      <c r="D9" s="96">
        <v>9307031</v>
      </c>
    </row>
    <row r="10" spans="1:4" ht="29.15" customHeight="1" x14ac:dyDescent="0.35">
      <c r="A10" s="97" t="s">
        <v>312</v>
      </c>
      <c r="B10" s="98">
        <v>45470282</v>
      </c>
      <c r="C10" s="98">
        <v>45697898</v>
      </c>
      <c r="D10" s="98">
        <v>46531078</v>
      </c>
    </row>
    <row r="11" spans="1:4" x14ac:dyDescent="0.35">
      <c r="A11" s="95" t="s">
        <v>313</v>
      </c>
      <c r="B11" s="96">
        <v>517673</v>
      </c>
      <c r="C11" s="96">
        <v>521330</v>
      </c>
      <c r="D11" s="96">
        <v>516430</v>
      </c>
    </row>
    <row r="12" spans="1:4" x14ac:dyDescent="0.35">
      <c r="A12" s="95" t="s">
        <v>314</v>
      </c>
      <c r="B12" s="96">
        <v>517761</v>
      </c>
      <c r="C12" s="96">
        <v>520803</v>
      </c>
      <c r="D12" s="96">
        <v>515908</v>
      </c>
    </row>
    <row r="13" spans="1:4" x14ac:dyDescent="0.35">
      <c r="A13" s="95" t="s">
        <v>315</v>
      </c>
      <c r="B13" s="96">
        <v>517519</v>
      </c>
      <c r="C13" s="96">
        <v>521290</v>
      </c>
      <c r="D13" s="96">
        <v>516390</v>
      </c>
    </row>
    <row r="14" spans="1:4" x14ac:dyDescent="0.35">
      <c r="A14" s="95" t="s">
        <v>316</v>
      </c>
      <c r="B14" s="96">
        <v>517947</v>
      </c>
      <c r="C14" s="96">
        <v>522008</v>
      </c>
      <c r="D14" s="96">
        <v>517101</v>
      </c>
    </row>
    <row r="15" spans="1:4" x14ac:dyDescent="0.35">
      <c r="A15" s="95" t="s">
        <v>317</v>
      </c>
      <c r="B15" s="96">
        <v>518144</v>
      </c>
      <c r="C15" s="96">
        <v>521425</v>
      </c>
      <c r="D15" s="96">
        <v>516524</v>
      </c>
    </row>
    <row r="16" spans="1:4" ht="29.15" customHeight="1" x14ac:dyDescent="0.35">
      <c r="A16" s="97" t="s">
        <v>318</v>
      </c>
      <c r="B16" s="98">
        <v>2589044</v>
      </c>
      <c r="C16" s="98">
        <v>2606856</v>
      </c>
      <c r="D16" s="98">
        <v>2582353</v>
      </c>
    </row>
    <row r="17" spans="1:4" x14ac:dyDescent="0.35">
      <c r="A17" s="95" t="s">
        <v>319</v>
      </c>
      <c r="B17" s="96">
        <v>298732</v>
      </c>
      <c r="C17" s="96">
        <v>299268</v>
      </c>
      <c r="D17" s="96">
        <v>303540</v>
      </c>
    </row>
    <row r="18" spans="1:4" x14ac:dyDescent="0.35">
      <c r="A18" s="95" t="s">
        <v>320</v>
      </c>
      <c r="B18" s="96">
        <v>299828</v>
      </c>
      <c r="C18" s="96">
        <v>300459</v>
      </c>
      <c r="D18" s="96">
        <v>304748</v>
      </c>
    </row>
    <row r="19" spans="1:4" x14ac:dyDescent="0.35">
      <c r="A19" s="95" t="s">
        <v>321</v>
      </c>
      <c r="B19" s="96">
        <v>297828</v>
      </c>
      <c r="C19" s="96">
        <v>299450</v>
      </c>
      <c r="D19" s="96">
        <v>303725</v>
      </c>
    </row>
    <row r="20" spans="1:4" x14ac:dyDescent="0.35">
      <c r="A20" s="95" t="s">
        <v>322</v>
      </c>
      <c r="B20" s="96">
        <v>299880</v>
      </c>
      <c r="C20" s="96">
        <v>300395</v>
      </c>
      <c r="D20" s="96">
        <v>304683</v>
      </c>
    </row>
    <row r="21" spans="1:4" x14ac:dyDescent="0.35">
      <c r="A21" s="95" t="s">
        <v>323</v>
      </c>
      <c r="B21" s="96">
        <v>301470</v>
      </c>
      <c r="C21" s="96">
        <v>300128</v>
      </c>
      <c r="D21" s="96">
        <v>304412</v>
      </c>
    </row>
    <row r="22" spans="1:4" ht="29.15" customHeight="1" x14ac:dyDescent="0.35">
      <c r="A22" s="97" t="s">
        <v>324</v>
      </c>
      <c r="B22" s="98">
        <v>1497738</v>
      </c>
      <c r="C22" s="98">
        <v>1499700</v>
      </c>
      <c r="D22" s="98">
        <v>1521108</v>
      </c>
    </row>
  </sheetData>
  <phoneticPr fontId="21" type="noConversion"/>
  <hyperlinks>
    <hyperlink ref="A3" location="'Table of contents'!A1" display="Link back to Table of Contents" xr:uid="{0F40104B-BDBE-4560-95A2-0C0D05FFAA0D}"/>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1A53-4769-45BF-B1CC-190199A9A78B}">
  <dimension ref="A1:F16"/>
  <sheetViews>
    <sheetView zoomScale="80" zoomScaleNormal="80" workbookViewId="0"/>
  </sheetViews>
  <sheetFormatPr defaultRowHeight="14.5" x14ac:dyDescent="0.35"/>
  <cols>
    <col min="2" max="2" width="14.1796875" customWidth="1"/>
    <col min="3" max="3" width="29.453125" customWidth="1"/>
    <col min="4" max="4" width="15.453125" customWidth="1"/>
    <col min="5" max="5" width="24.81640625" customWidth="1"/>
    <col min="6" max="6" width="28.81640625" bestFit="1" customWidth="1"/>
  </cols>
  <sheetData>
    <row r="1" spans="1:6" ht="19" x14ac:dyDescent="0.4">
      <c r="A1" s="3" t="s">
        <v>38</v>
      </c>
      <c r="B1" s="3"/>
    </row>
    <row r="2" spans="1:6" ht="19" x14ac:dyDescent="0.4">
      <c r="A2" s="43" t="s">
        <v>325</v>
      </c>
      <c r="B2" s="3"/>
    </row>
    <row r="3" spans="1:6" x14ac:dyDescent="0.35">
      <c r="A3" s="105" t="s">
        <v>47</v>
      </c>
      <c r="B3" s="4"/>
      <c r="C3" s="11"/>
    </row>
    <row r="4" spans="1:6" ht="81" customHeight="1" x14ac:dyDescent="0.35">
      <c r="A4" s="16" t="s">
        <v>56</v>
      </c>
      <c r="B4" s="16" t="s">
        <v>326</v>
      </c>
      <c r="C4" s="18" t="s">
        <v>327</v>
      </c>
      <c r="D4" s="18" t="s">
        <v>328</v>
      </c>
      <c r="E4" s="18" t="s">
        <v>329</v>
      </c>
      <c r="F4" s="18" t="s">
        <v>330</v>
      </c>
    </row>
    <row r="5" spans="1:6" ht="15.5" x14ac:dyDescent="0.35">
      <c r="A5" s="17">
        <v>1</v>
      </c>
      <c r="B5" s="68">
        <v>26</v>
      </c>
      <c r="C5" s="69">
        <v>6.9000000000000006E-2</v>
      </c>
      <c r="D5" s="39">
        <f>29+58/60</f>
        <v>29.966666666666665</v>
      </c>
      <c r="E5" s="1" t="s">
        <v>331</v>
      </c>
      <c r="F5" s="34">
        <v>47</v>
      </c>
    </row>
    <row r="6" spans="1:6" ht="15.5" x14ac:dyDescent="0.35">
      <c r="A6" s="17">
        <v>2</v>
      </c>
      <c r="B6" s="68">
        <v>14</v>
      </c>
      <c r="C6" s="70">
        <v>0.1</v>
      </c>
      <c r="D6" s="39">
        <f>36+27/60</f>
        <v>36.450000000000003</v>
      </c>
      <c r="E6" s="34">
        <v>275</v>
      </c>
      <c r="F6" s="34">
        <v>156</v>
      </c>
    </row>
    <row r="7" spans="1:6" ht="15.5" x14ac:dyDescent="0.35">
      <c r="A7" s="17">
        <v>3</v>
      </c>
      <c r="B7" s="68">
        <v>20</v>
      </c>
      <c r="C7" s="69">
        <v>8.3000000000000004E-2</v>
      </c>
      <c r="D7" s="39">
        <f>30+13/60</f>
        <v>30.216666666666665</v>
      </c>
      <c r="E7" s="34">
        <v>278</v>
      </c>
      <c r="F7" s="34">
        <v>68</v>
      </c>
    </row>
    <row r="8" spans="1:6" ht="15.5" x14ac:dyDescent="0.35">
      <c r="A8" s="17">
        <v>4</v>
      </c>
      <c r="B8" s="68">
        <v>20</v>
      </c>
      <c r="C8" s="70">
        <v>0.12</v>
      </c>
      <c r="D8" s="39">
        <f>37+14/60</f>
        <v>37.233333333333334</v>
      </c>
      <c r="E8" s="34">
        <v>490</v>
      </c>
      <c r="F8" s="34">
        <v>51</v>
      </c>
    </row>
    <row r="9" spans="1:6" ht="15.5" x14ac:dyDescent="0.35">
      <c r="A9" s="17">
        <v>5</v>
      </c>
      <c r="B9" s="68">
        <v>0</v>
      </c>
      <c r="C9" s="69">
        <v>5.6000000000000001E-2</v>
      </c>
      <c r="D9" s="39">
        <f>27+8/60</f>
        <v>27.133333333333333</v>
      </c>
      <c r="E9" s="34">
        <v>383</v>
      </c>
      <c r="F9" s="34">
        <v>105</v>
      </c>
    </row>
    <row r="10" spans="1:6" ht="15.5" x14ac:dyDescent="0.35">
      <c r="A10" s="17">
        <v>6</v>
      </c>
      <c r="B10" s="68">
        <v>19</v>
      </c>
      <c r="C10" s="38">
        <v>7.8E-2</v>
      </c>
      <c r="D10" s="39">
        <f>25+46/60</f>
        <v>25.766666666666666</v>
      </c>
      <c r="E10" s="15">
        <v>288</v>
      </c>
      <c r="F10" s="34">
        <v>95</v>
      </c>
    </row>
    <row r="11" spans="1:6" ht="15.5" x14ac:dyDescent="0.35">
      <c r="A11" s="17">
        <v>7</v>
      </c>
      <c r="B11" s="68">
        <v>0</v>
      </c>
      <c r="C11" s="69">
        <v>5.3400000000000003E-2</v>
      </c>
      <c r="D11" s="39">
        <v>26.4</v>
      </c>
      <c r="E11" s="34">
        <v>180</v>
      </c>
      <c r="F11" s="34">
        <v>26</v>
      </c>
    </row>
    <row r="12" spans="1:6" ht="15.5" x14ac:dyDescent="0.35">
      <c r="A12" s="17">
        <v>8</v>
      </c>
      <c r="B12" s="68">
        <v>0</v>
      </c>
      <c r="C12" s="69">
        <v>7.3999999999999996E-2</v>
      </c>
      <c r="D12" s="39">
        <v>28.3</v>
      </c>
      <c r="E12" s="34" t="s">
        <v>332</v>
      </c>
      <c r="F12" s="34">
        <v>62</v>
      </c>
    </row>
    <row r="16" spans="1:6" x14ac:dyDescent="0.35">
      <c r="C16" s="79"/>
    </row>
  </sheetData>
  <hyperlinks>
    <hyperlink ref="A3" location="'Table of contents'!A1" display="Link back to Table of Contents" xr:uid="{FC7CB457-A2EE-4069-A4CA-D758D7EC1B5E}"/>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4109-4D8D-431C-8DC0-EDAD28FDF5E3}">
  <dimension ref="A1:D12"/>
  <sheetViews>
    <sheetView zoomScale="80" zoomScaleNormal="80" workbookViewId="0"/>
  </sheetViews>
  <sheetFormatPr defaultRowHeight="14.5" x14ac:dyDescent="0.35"/>
  <cols>
    <col min="1" max="1" width="8.7265625" style="37"/>
    <col min="2" max="2" width="46.7265625" style="36" customWidth="1"/>
    <col min="3" max="3" width="29.453125" customWidth="1"/>
    <col min="4" max="4" width="60.81640625" customWidth="1"/>
  </cols>
  <sheetData>
    <row r="1" spans="1:4" ht="19" x14ac:dyDescent="0.35">
      <c r="A1" s="42" t="s">
        <v>41</v>
      </c>
      <c r="B1" s="13"/>
      <c r="C1" s="14"/>
      <c r="D1" s="14"/>
    </row>
    <row r="2" spans="1:4" x14ac:dyDescent="0.35">
      <c r="A2" s="43" t="s">
        <v>55</v>
      </c>
      <c r="B2" s="13"/>
      <c r="C2" s="14"/>
      <c r="D2" s="14"/>
    </row>
    <row r="3" spans="1:4" x14ac:dyDescent="0.35">
      <c r="A3" s="105" t="s">
        <v>47</v>
      </c>
      <c r="B3" s="13"/>
      <c r="C3" s="14"/>
      <c r="D3" s="14"/>
    </row>
    <row r="4" spans="1:4" ht="31" x14ac:dyDescent="0.35">
      <c r="A4" s="17" t="s">
        <v>56</v>
      </c>
      <c r="B4" s="16" t="s">
        <v>333</v>
      </c>
      <c r="C4" s="16" t="s">
        <v>334</v>
      </c>
      <c r="D4" s="16" t="s">
        <v>335</v>
      </c>
    </row>
    <row r="5" spans="1:4" ht="46.5" x14ac:dyDescent="0.35">
      <c r="A5" s="17">
        <v>1</v>
      </c>
      <c r="B5" s="41" t="s">
        <v>336</v>
      </c>
      <c r="C5" s="41" t="s">
        <v>337</v>
      </c>
      <c r="D5" s="41" t="s">
        <v>338</v>
      </c>
    </row>
    <row r="6" spans="1:4" ht="32.15" customHeight="1" x14ac:dyDescent="0.35">
      <c r="A6" s="17">
        <v>2</v>
      </c>
      <c r="B6" s="41" t="s">
        <v>339</v>
      </c>
      <c r="C6" s="41" t="s">
        <v>340</v>
      </c>
      <c r="D6" s="41" t="s">
        <v>341</v>
      </c>
    </row>
    <row r="7" spans="1:4" ht="77.5" x14ac:dyDescent="0.35">
      <c r="A7" s="17">
        <v>3</v>
      </c>
      <c r="B7" s="41" t="s">
        <v>342</v>
      </c>
      <c r="C7" s="41" t="s">
        <v>343</v>
      </c>
      <c r="D7" s="41" t="s">
        <v>344</v>
      </c>
    </row>
    <row r="8" spans="1:4" ht="46.5" x14ac:dyDescent="0.35">
      <c r="A8" s="17">
        <v>4</v>
      </c>
      <c r="B8" s="41" t="s">
        <v>339</v>
      </c>
      <c r="C8" s="41" t="s">
        <v>345</v>
      </c>
      <c r="D8" s="41" t="s">
        <v>341</v>
      </c>
    </row>
    <row r="9" spans="1:4" ht="31" x14ac:dyDescent="0.35">
      <c r="A9" s="17">
        <v>5</v>
      </c>
      <c r="B9" s="41" t="s">
        <v>336</v>
      </c>
      <c r="C9" s="41" t="s">
        <v>346</v>
      </c>
      <c r="D9" s="41" t="s">
        <v>347</v>
      </c>
    </row>
    <row r="10" spans="1:4" ht="46.5" x14ac:dyDescent="0.35">
      <c r="A10" s="17">
        <v>6</v>
      </c>
      <c r="B10" s="41" t="s">
        <v>339</v>
      </c>
      <c r="C10" s="41" t="s">
        <v>348</v>
      </c>
      <c r="D10" s="41" t="s">
        <v>341</v>
      </c>
    </row>
    <row r="11" spans="1:4" ht="92.15" customHeight="1" x14ac:dyDescent="0.35">
      <c r="A11" s="17">
        <v>7</v>
      </c>
      <c r="B11" s="41" t="s">
        <v>342</v>
      </c>
      <c r="C11" s="41" t="s">
        <v>349</v>
      </c>
      <c r="D11" s="41" t="s">
        <v>350</v>
      </c>
    </row>
    <row r="12" spans="1:4" ht="33.65" customHeight="1" x14ac:dyDescent="0.35">
      <c r="A12" s="17">
        <v>8</v>
      </c>
      <c r="B12" s="41" t="s">
        <v>339</v>
      </c>
      <c r="C12" s="41" t="s">
        <v>351</v>
      </c>
      <c r="D12" s="41" t="s">
        <v>350</v>
      </c>
    </row>
  </sheetData>
  <hyperlinks>
    <hyperlink ref="A3" location="'Table of contents'!A1" display="Link back to Table of Contents" xr:uid="{D3A7FA94-5D4F-4BF1-A566-B819BA4DCE27}"/>
  </hyperlinks>
  <pageMargins left="0.7" right="0.7" top="0.75" bottom="0.75" header="0.3" footer="0.3"/>
  <pageSetup paperSize="9" orientation="portrait" r:id="rId1"/>
  <legacy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E42C-0887-4C6F-90EB-B1EA49CFC282}">
  <dimension ref="A1:I20"/>
  <sheetViews>
    <sheetView workbookViewId="0"/>
  </sheetViews>
  <sheetFormatPr defaultRowHeight="14.5" x14ac:dyDescent="0.35"/>
  <cols>
    <col min="1" max="1" width="41.1796875" style="37" customWidth="1"/>
    <col min="2" max="2" width="9.453125" customWidth="1"/>
    <col min="3" max="3" width="29.453125" customWidth="1"/>
    <col min="4" max="6" width="11.26953125" customWidth="1"/>
    <col min="7" max="7" width="11" customWidth="1"/>
    <col min="8" max="8" width="12.1796875" customWidth="1"/>
    <col min="9" max="9" width="10.54296875" bestFit="1" customWidth="1"/>
  </cols>
  <sheetData>
    <row r="1" spans="1:9" ht="19" x14ac:dyDescent="0.35">
      <c r="A1" s="42" t="s">
        <v>44</v>
      </c>
    </row>
    <row r="2" spans="1:9" x14ac:dyDescent="0.35">
      <c r="A2" s="43" t="s">
        <v>55</v>
      </c>
    </row>
    <row r="3" spans="1:9" x14ac:dyDescent="0.35">
      <c r="A3" s="105" t="s">
        <v>47</v>
      </c>
    </row>
    <row r="4" spans="1:9" ht="33" x14ac:dyDescent="0.35">
      <c r="A4" s="17" t="s">
        <v>352</v>
      </c>
      <c r="B4" s="40" t="s">
        <v>353</v>
      </c>
      <c r="C4" s="40" t="s">
        <v>354</v>
      </c>
      <c r="D4" s="40" t="s">
        <v>355</v>
      </c>
      <c r="E4" s="40" t="s">
        <v>356</v>
      </c>
      <c r="F4" s="40" t="s">
        <v>357</v>
      </c>
      <c r="G4" s="40" t="s">
        <v>358</v>
      </c>
      <c r="H4" s="40" t="s">
        <v>359</v>
      </c>
      <c r="I4" s="40" t="s">
        <v>360</v>
      </c>
    </row>
    <row r="5" spans="1:9" ht="15.5" x14ac:dyDescent="0.35">
      <c r="A5" s="41" t="s">
        <v>361</v>
      </c>
      <c r="B5" s="67" t="s">
        <v>362</v>
      </c>
      <c r="C5" s="67" t="s">
        <v>362</v>
      </c>
      <c r="D5" s="67" t="s">
        <v>362</v>
      </c>
      <c r="E5" s="67" t="s">
        <v>362</v>
      </c>
      <c r="F5" s="67" t="s">
        <v>362</v>
      </c>
      <c r="G5" s="67" t="s">
        <v>362</v>
      </c>
      <c r="H5" s="67" t="s">
        <v>362</v>
      </c>
      <c r="I5" s="67" t="s">
        <v>362</v>
      </c>
    </row>
    <row r="6" spans="1:9" ht="15.5" x14ac:dyDescent="0.35">
      <c r="A6" s="41" t="s">
        <v>363</v>
      </c>
      <c r="B6" s="67" t="s">
        <v>362</v>
      </c>
      <c r="C6" s="67" t="s">
        <v>362</v>
      </c>
      <c r="D6" s="67" t="s">
        <v>362</v>
      </c>
      <c r="E6" s="67" t="s">
        <v>362</v>
      </c>
      <c r="F6" s="67" t="s">
        <v>362</v>
      </c>
      <c r="G6" s="67" t="s">
        <v>362</v>
      </c>
      <c r="H6" s="67" t="s">
        <v>362</v>
      </c>
      <c r="I6" s="67" t="s">
        <v>362</v>
      </c>
    </row>
    <row r="7" spans="1:9" ht="15.5" x14ac:dyDescent="0.35">
      <c r="A7" s="41" t="s">
        <v>364</v>
      </c>
      <c r="B7" s="67" t="s">
        <v>362</v>
      </c>
      <c r="C7" s="67" t="s">
        <v>362</v>
      </c>
      <c r="D7" s="67" t="s">
        <v>362</v>
      </c>
      <c r="E7" s="67" t="s">
        <v>362</v>
      </c>
      <c r="F7" s="67" t="s">
        <v>362</v>
      </c>
      <c r="G7" s="67" t="s">
        <v>362</v>
      </c>
      <c r="H7" s="67" t="s">
        <v>362</v>
      </c>
      <c r="I7" s="67" t="s">
        <v>362</v>
      </c>
    </row>
    <row r="8" spans="1:9" ht="15.5" x14ac:dyDescent="0.35">
      <c r="A8" s="41" t="s">
        <v>365</v>
      </c>
      <c r="B8" s="67" t="s">
        <v>362</v>
      </c>
      <c r="C8" s="67" t="s">
        <v>362</v>
      </c>
      <c r="D8" s="67" t="s">
        <v>362</v>
      </c>
      <c r="E8" s="67" t="s">
        <v>362</v>
      </c>
      <c r="F8" s="67" t="s">
        <v>362</v>
      </c>
      <c r="G8" s="67" t="s">
        <v>362</v>
      </c>
      <c r="H8" s="67" t="s">
        <v>362</v>
      </c>
      <c r="I8" s="67" t="s">
        <v>362</v>
      </c>
    </row>
    <row r="9" spans="1:9" ht="15.5" x14ac:dyDescent="0.35">
      <c r="A9" s="41" t="s">
        <v>366</v>
      </c>
      <c r="B9" s="67" t="s">
        <v>367</v>
      </c>
      <c r="C9" s="67" t="s">
        <v>362</v>
      </c>
      <c r="D9" s="67" t="s">
        <v>367</v>
      </c>
      <c r="E9" s="67" t="s">
        <v>362</v>
      </c>
      <c r="F9" s="67" t="s">
        <v>367</v>
      </c>
      <c r="G9" s="67" t="s">
        <v>362</v>
      </c>
      <c r="H9" s="67" t="s">
        <v>367</v>
      </c>
      <c r="I9" s="67" t="s">
        <v>362</v>
      </c>
    </row>
    <row r="10" spans="1:9" ht="15.5" x14ac:dyDescent="0.35">
      <c r="A10" s="41" t="s">
        <v>368</v>
      </c>
      <c r="B10" s="67" t="s">
        <v>362</v>
      </c>
      <c r="C10" s="67" t="s">
        <v>367</v>
      </c>
      <c r="D10" s="67" t="s">
        <v>367</v>
      </c>
      <c r="E10" s="67" t="s">
        <v>367</v>
      </c>
      <c r="F10" s="67" t="s">
        <v>362</v>
      </c>
      <c r="G10" s="67" t="s">
        <v>367</v>
      </c>
      <c r="H10" s="67" t="s">
        <v>367</v>
      </c>
      <c r="I10" s="67" t="s">
        <v>367</v>
      </c>
    </row>
    <row r="11" spans="1:9" ht="15.5" x14ac:dyDescent="0.35">
      <c r="A11" s="41" t="s">
        <v>369</v>
      </c>
      <c r="B11" s="67" t="s">
        <v>362</v>
      </c>
      <c r="C11" s="67" t="s">
        <v>367</v>
      </c>
      <c r="D11" s="67" t="s">
        <v>362</v>
      </c>
      <c r="E11" s="67" t="s">
        <v>367</v>
      </c>
      <c r="F11" s="67" t="s">
        <v>362</v>
      </c>
      <c r="G11" s="67" t="s">
        <v>367</v>
      </c>
      <c r="H11" s="67" t="s">
        <v>362</v>
      </c>
      <c r="I11" s="67" t="s">
        <v>367</v>
      </c>
    </row>
    <row r="12" spans="1:9" ht="15.5" x14ac:dyDescent="0.35">
      <c r="A12" s="41" t="s">
        <v>370</v>
      </c>
      <c r="B12" s="67" t="s">
        <v>362</v>
      </c>
      <c r="C12" s="67" t="s">
        <v>367</v>
      </c>
      <c r="D12" s="67" t="s">
        <v>362</v>
      </c>
      <c r="E12" s="67" t="s">
        <v>367</v>
      </c>
      <c r="F12" s="67" t="s">
        <v>362</v>
      </c>
      <c r="G12" s="67" t="s">
        <v>367</v>
      </c>
      <c r="H12" s="67" t="s">
        <v>362</v>
      </c>
      <c r="I12" s="67" t="s">
        <v>367</v>
      </c>
    </row>
    <row r="13" spans="1:9" ht="15.5" x14ac:dyDescent="0.35">
      <c r="A13" s="41" t="s">
        <v>371</v>
      </c>
      <c r="B13" s="67" t="s">
        <v>367</v>
      </c>
      <c r="C13" s="67" t="s">
        <v>362</v>
      </c>
      <c r="D13" s="67" t="s">
        <v>367</v>
      </c>
      <c r="E13" s="67" t="s">
        <v>362</v>
      </c>
      <c r="F13" s="67" t="s">
        <v>367</v>
      </c>
      <c r="G13" s="67" t="s">
        <v>362</v>
      </c>
      <c r="H13" s="67" t="s">
        <v>367</v>
      </c>
      <c r="I13" s="67" t="s">
        <v>362</v>
      </c>
    </row>
    <row r="14" spans="1:9" ht="15.5" x14ac:dyDescent="0.35">
      <c r="A14" s="41" t="s">
        <v>372</v>
      </c>
      <c r="B14" s="67" t="s">
        <v>367</v>
      </c>
      <c r="C14" s="67" t="s">
        <v>367</v>
      </c>
      <c r="D14" s="67" t="s">
        <v>362</v>
      </c>
      <c r="E14" s="67" t="s">
        <v>367</v>
      </c>
      <c r="F14" s="67" t="s">
        <v>362</v>
      </c>
      <c r="G14" s="67" t="s">
        <v>367</v>
      </c>
      <c r="H14" s="67" t="s">
        <v>362</v>
      </c>
      <c r="I14" s="67" t="s">
        <v>367</v>
      </c>
    </row>
    <row r="15" spans="1:9" ht="15.5" x14ac:dyDescent="0.35">
      <c r="A15" s="41" t="s">
        <v>373</v>
      </c>
      <c r="B15" s="67" t="s">
        <v>362</v>
      </c>
      <c r="C15" s="67" t="s">
        <v>367</v>
      </c>
      <c r="D15" s="67" t="s">
        <v>362</v>
      </c>
      <c r="E15" s="67" t="s">
        <v>362</v>
      </c>
      <c r="F15" s="67" t="s">
        <v>362</v>
      </c>
      <c r="G15" s="67" t="s">
        <v>367</v>
      </c>
      <c r="H15" s="67" t="s">
        <v>362</v>
      </c>
      <c r="I15" s="67" t="s">
        <v>367</v>
      </c>
    </row>
    <row r="16" spans="1:9" ht="15.5" x14ac:dyDescent="0.35">
      <c r="A16" s="41" t="s">
        <v>374</v>
      </c>
      <c r="B16" s="67" t="s">
        <v>367</v>
      </c>
      <c r="C16" s="67" t="s">
        <v>362</v>
      </c>
      <c r="D16" s="67" t="s">
        <v>367</v>
      </c>
      <c r="E16" s="67" t="s">
        <v>367</v>
      </c>
      <c r="F16" s="67" t="s">
        <v>367</v>
      </c>
      <c r="G16" s="67" t="s">
        <v>362</v>
      </c>
      <c r="H16" s="67" t="s">
        <v>367</v>
      </c>
      <c r="I16" s="67" t="s">
        <v>362</v>
      </c>
    </row>
    <row r="17" spans="1:9" ht="15.5" x14ac:dyDescent="0.35">
      <c r="A17" s="41" t="s">
        <v>375</v>
      </c>
      <c r="B17" s="67" t="s">
        <v>367</v>
      </c>
      <c r="C17" s="67" t="s">
        <v>367</v>
      </c>
      <c r="D17" s="67" t="s">
        <v>362</v>
      </c>
      <c r="E17" s="67" t="s">
        <v>367</v>
      </c>
      <c r="F17" s="67" t="s">
        <v>367</v>
      </c>
      <c r="G17" s="67" t="s">
        <v>367</v>
      </c>
      <c r="H17" s="67" t="s">
        <v>362</v>
      </c>
      <c r="I17" s="67" t="s">
        <v>367</v>
      </c>
    </row>
    <row r="18" spans="1:9" ht="15.5" x14ac:dyDescent="0.35">
      <c r="A18" s="41" t="s">
        <v>376</v>
      </c>
      <c r="B18" s="67" t="s">
        <v>367</v>
      </c>
      <c r="C18" s="67" t="s">
        <v>367</v>
      </c>
      <c r="D18" s="67" t="s">
        <v>367</v>
      </c>
      <c r="E18" s="67" t="s">
        <v>362</v>
      </c>
      <c r="F18" s="67" t="s">
        <v>367</v>
      </c>
      <c r="G18" s="67" t="s">
        <v>367</v>
      </c>
      <c r="H18" s="67" t="s">
        <v>367</v>
      </c>
      <c r="I18" s="67" t="s">
        <v>362</v>
      </c>
    </row>
    <row r="19" spans="1:9" ht="15.5" x14ac:dyDescent="0.35">
      <c r="A19" s="41"/>
    </row>
    <row r="20" spans="1:9" ht="15.5" x14ac:dyDescent="0.35">
      <c r="A20" s="41"/>
    </row>
  </sheetData>
  <phoneticPr fontId="21" type="noConversion"/>
  <hyperlinks>
    <hyperlink ref="A3" location="'Table of contents'!A1" display="Link back to Table of Contents" xr:uid="{740F19A5-A233-47AD-97E3-E216EF9184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966A-B368-4D03-845A-146EF7C19464}">
  <dimension ref="A1:D17"/>
  <sheetViews>
    <sheetView zoomScale="80" zoomScaleNormal="80" workbookViewId="0">
      <selection activeCell="A6" sqref="A6"/>
    </sheetView>
  </sheetViews>
  <sheetFormatPr defaultRowHeight="14.5" x14ac:dyDescent="0.35"/>
  <cols>
    <col min="1" max="1" width="24.81640625" customWidth="1"/>
    <col min="2" max="2" width="71.453125" customWidth="1"/>
    <col min="3" max="3" width="30.54296875" customWidth="1"/>
    <col min="4" max="4" width="15.81640625" customWidth="1"/>
  </cols>
  <sheetData>
    <row r="1" spans="1:4" ht="19.5" thickBot="1" x14ac:dyDescent="0.45">
      <c r="A1" s="72" t="s">
        <v>2</v>
      </c>
      <c r="B1" s="104"/>
      <c r="C1" s="11"/>
    </row>
    <row r="2" spans="1:4" ht="17.149999999999999" customHeight="1" thickTop="1" x14ac:dyDescent="0.35">
      <c r="A2" s="99" t="s">
        <v>3</v>
      </c>
      <c r="B2" s="99" t="s">
        <v>4</v>
      </c>
      <c r="C2" s="100" t="s">
        <v>5</v>
      </c>
      <c r="D2" s="99" t="s">
        <v>6</v>
      </c>
    </row>
    <row r="3" spans="1:4" ht="17.149999999999999" customHeight="1" x14ac:dyDescent="0.35">
      <c r="A3" s="103" t="s">
        <v>7</v>
      </c>
      <c r="B3" s="106" t="s">
        <v>8</v>
      </c>
      <c r="C3" s="101" t="s">
        <v>9</v>
      </c>
      <c r="D3" s="106" t="s">
        <v>10</v>
      </c>
    </row>
    <row r="4" spans="1:4" ht="17.149999999999999" customHeight="1" x14ac:dyDescent="0.35">
      <c r="A4" s="102" t="s">
        <v>11</v>
      </c>
      <c r="B4" s="34" t="s">
        <v>12</v>
      </c>
      <c r="C4" s="101" t="s">
        <v>9</v>
      </c>
      <c r="D4" s="101" t="s">
        <v>11</v>
      </c>
    </row>
    <row r="5" spans="1:4" ht="17.149999999999999" customHeight="1" x14ac:dyDescent="0.35">
      <c r="A5" s="102" t="s">
        <v>13</v>
      </c>
      <c r="B5" s="34" t="s">
        <v>14</v>
      </c>
      <c r="C5" s="101" t="s">
        <v>9</v>
      </c>
      <c r="D5" s="101" t="s">
        <v>13</v>
      </c>
    </row>
    <row r="6" spans="1:4" ht="17.149999999999999" customHeight="1" x14ac:dyDescent="0.35">
      <c r="A6" s="102" t="s">
        <v>15</v>
      </c>
      <c r="B6" s="34" t="s">
        <v>16</v>
      </c>
      <c r="C6" s="101" t="s">
        <v>9</v>
      </c>
      <c r="D6" s="101" t="s">
        <v>15</v>
      </c>
    </row>
    <row r="7" spans="1:4" ht="17.149999999999999" customHeight="1" x14ac:dyDescent="0.35">
      <c r="A7" s="102" t="s">
        <v>17</v>
      </c>
      <c r="B7" s="34" t="s">
        <v>18</v>
      </c>
      <c r="C7" s="101" t="s">
        <v>9</v>
      </c>
      <c r="D7" s="101" t="s">
        <v>17</v>
      </c>
    </row>
    <row r="8" spans="1:4" ht="17.149999999999999" customHeight="1" x14ac:dyDescent="0.35">
      <c r="A8" s="102" t="s">
        <v>19</v>
      </c>
      <c r="B8" s="34" t="s">
        <v>20</v>
      </c>
      <c r="C8" s="101" t="s">
        <v>9</v>
      </c>
      <c r="D8" s="101" t="s">
        <v>19</v>
      </c>
    </row>
    <row r="9" spans="1:4" ht="17.149999999999999" customHeight="1" x14ac:dyDescent="0.35">
      <c r="A9" s="102" t="s">
        <v>21</v>
      </c>
      <c r="B9" s="34" t="s">
        <v>22</v>
      </c>
      <c r="C9" s="101" t="s">
        <v>9</v>
      </c>
      <c r="D9" s="101" t="s">
        <v>21</v>
      </c>
    </row>
    <row r="10" spans="1:4" ht="17.149999999999999" customHeight="1" x14ac:dyDescent="0.35">
      <c r="A10" s="102" t="s">
        <v>23</v>
      </c>
      <c r="B10" s="34" t="s">
        <v>24</v>
      </c>
      <c r="C10" s="101" t="s">
        <v>9</v>
      </c>
      <c r="D10" s="101" t="s">
        <v>23</v>
      </c>
    </row>
    <row r="11" spans="1:4" ht="17.149999999999999" customHeight="1" x14ac:dyDescent="0.35">
      <c r="A11" s="102" t="s">
        <v>25</v>
      </c>
      <c r="B11" s="34" t="s">
        <v>26</v>
      </c>
      <c r="C11" s="101" t="s">
        <v>9</v>
      </c>
      <c r="D11" s="101" t="s">
        <v>25</v>
      </c>
    </row>
    <row r="12" spans="1:4" ht="17.149999999999999" customHeight="1" x14ac:dyDescent="0.35">
      <c r="A12" s="102" t="s">
        <v>27</v>
      </c>
      <c r="B12" s="34" t="s">
        <v>28</v>
      </c>
      <c r="C12" s="109" t="s">
        <v>29</v>
      </c>
      <c r="D12" s="101" t="s">
        <v>30</v>
      </c>
    </row>
    <row r="13" spans="1:4" ht="17.149999999999999" customHeight="1" x14ac:dyDescent="0.35">
      <c r="A13" s="102" t="s">
        <v>31</v>
      </c>
      <c r="B13" s="34" t="s">
        <v>32</v>
      </c>
      <c r="C13" s="101" t="s">
        <v>29</v>
      </c>
      <c r="D13" s="101" t="s">
        <v>33</v>
      </c>
    </row>
    <row r="14" spans="1:4" ht="17.149999999999999" customHeight="1" x14ac:dyDescent="0.35">
      <c r="A14" s="102" t="s">
        <v>34</v>
      </c>
      <c r="B14" s="34" t="s">
        <v>35</v>
      </c>
      <c r="C14" s="101" t="s">
        <v>29</v>
      </c>
      <c r="D14" s="101" t="s">
        <v>36</v>
      </c>
    </row>
    <row r="15" spans="1:4" ht="17.149999999999999" customHeight="1" x14ac:dyDescent="0.35">
      <c r="A15" s="102" t="s">
        <v>37</v>
      </c>
      <c r="B15" s="34" t="s">
        <v>38</v>
      </c>
      <c r="C15" s="101" t="s">
        <v>9</v>
      </c>
      <c r="D15" s="101" t="s">
        <v>39</v>
      </c>
    </row>
    <row r="16" spans="1:4" ht="17.149999999999999" customHeight="1" x14ac:dyDescent="0.35">
      <c r="A16" s="102" t="s">
        <v>40</v>
      </c>
      <c r="B16" s="34" t="s">
        <v>41</v>
      </c>
      <c r="C16" s="101" t="s">
        <v>9</v>
      </c>
      <c r="D16" s="101" t="s">
        <v>42</v>
      </c>
    </row>
    <row r="17" spans="1:4" ht="17.149999999999999" customHeight="1" x14ac:dyDescent="0.35">
      <c r="A17" s="102" t="s">
        <v>43</v>
      </c>
      <c r="B17" s="34" t="s">
        <v>44</v>
      </c>
      <c r="C17" s="101" t="s">
        <v>9</v>
      </c>
      <c r="D17" s="101" t="s">
        <v>45</v>
      </c>
    </row>
  </sheetData>
  <hyperlinks>
    <hyperlink ref="A4" location="'Table 1'!A1" display="Table 1" xr:uid="{993BD2BF-946B-4787-A8A8-8896EE230EEA}"/>
    <hyperlink ref="A5" location="'Table 2'!A1" display="Table 2" xr:uid="{8026C43B-4636-4911-B574-4DC6EBFF96B1}"/>
    <hyperlink ref="A6" location="'Table 3'!A1" display="Table 3" xr:uid="{4BBDC8F2-27DE-4A2A-9FD6-FACEB84B12D1}"/>
    <hyperlink ref="A7" location="'Table 4'!A1" display="Table 4" xr:uid="{50154AA8-88DB-47B7-8675-18936147190E}"/>
    <hyperlink ref="A8" location="'Table 5'!A1" display="Table 5" xr:uid="{C55E1ED2-2D7C-4E6B-8C34-E33F28931FB6}"/>
    <hyperlink ref="A9" location="'Table 6'!A1" display="Table 6" xr:uid="{0E5BD532-2F9A-41D3-8DC6-E5A6FE11D6C9}"/>
    <hyperlink ref="A10" location="'Table 7'!A1" display="Table 7" xr:uid="{8C429B9C-1D0A-4BCB-B4F0-77474A1B0CB4}"/>
    <hyperlink ref="A11" location="'Table 8'!A1" display="Table 8" xr:uid="{06A8E9DD-E247-4DB7-9909-688C65B588C5}"/>
    <hyperlink ref="A12" location="'Table 9'!A1" display="Table 9" xr:uid="{8F8A9062-36BD-4155-8DF8-A198F9B43CF1}"/>
    <hyperlink ref="A13" location="'Table 10'!A1" display="Table 10" xr:uid="{89167643-1545-4391-8CE0-17A2F147F8CF}"/>
    <hyperlink ref="A14" location="'Table 11'!A1" display="Table 11" xr:uid="{D3384A5C-EB88-4647-97CA-2BB27D1E2BEA}"/>
    <hyperlink ref="A15" location="'Table 12'!A1" display="Table 12" xr:uid="{30E7B1F9-1AE0-4A1E-B447-550318915142}"/>
    <hyperlink ref="A16" location="'Table A1'!A1" display="Table A1" xr:uid="{CDBD1687-4DA8-43D1-90D0-E5ED0CC87F86}"/>
    <hyperlink ref="A17" location="'Table A2'!A1" display="Table A2" xr:uid="{BFAB2978-00EC-4C58-A09E-1BC9EA454E0C}"/>
    <hyperlink ref="A3" location="'Notes sheet'!A1" display="Notes sheet" xr:uid="{04278FCE-4D5E-4173-B47B-1F49A574AE0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700DB-5198-4282-95B3-8835A3C34340}">
  <dimension ref="A1:B10"/>
  <sheetViews>
    <sheetView zoomScale="80" zoomScaleNormal="80" workbookViewId="0">
      <selection activeCell="A5" sqref="A5"/>
    </sheetView>
  </sheetViews>
  <sheetFormatPr defaultRowHeight="14.5" x14ac:dyDescent="0.35"/>
  <cols>
    <col min="1" max="1" width="14.453125" customWidth="1"/>
    <col min="2" max="2" width="68.453125" customWidth="1"/>
    <col min="3" max="3" width="29.453125" customWidth="1"/>
  </cols>
  <sheetData>
    <row r="1" spans="1:2" ht="19" x14ac:dyDescent="0.4">
      <c r="A1" s="10" t="s">
        <v>8</v>
      </c>
      <c r="B1" s="11"/>
    </row>
    <row r="2" spans="1:2" x14ac:dyDescent="0.35">
      <c r="A2" s="11" t="s">
        <v>46</v>
      </c>
      <c r="B2" s="11"/>
    </row>
    <row r="3" spans="1:2" x14ac:dyDescent="0.35">
      <c r="A3" s="105" t="s">
        <v>47</v>
      </c>
      <c r="B3" s="11"/>
    </row>
    <row r="4" spans="1:2" x14ac:dyDescent="0.35">
      <c r="A4" s="11" t="s">
        <v>377</v>
      </c>
    </row>
    <row r="5" spans="1:2" x14ac:dyDescent="0.35">
      <c r="A5" s="12" t="s">
        <v>48</v>
      </c>
      <c r="B5" s="12" t="s">
        <v>49</v>
      </c>
    </row>
    <row r="6" spans="1:2" ht="46.5" x14ac:dyDescent="0.35">
      <c r="A6" s="74">
        <v>1</v>
      </c>
      <c r="B6" s="73" t="s">
        <v>50</v>
      </c>
    </row>
    <row r="7" spans="1:2" ht="31" x14ac:dyDescent="0.35">
      <c r="A7" s="74">
        <v>2</v>
      </c>
      <c r="B7" s="73" t="s">
        <v>51</v>
      </c>
    </row>
    <row r="8" spans="1:2" ht="31" x14ac:dyDescent="0.35">
      <c r="A8" s="74">
        <v>3</v>
      </c>
      <c r="B8" s="73" t="s">
        <v>52</v>
      </c>
    </row>
    <row r="9" spans="1:2" ht="46.5" x14ac:dyDescent="0.35">
      <c r="A9" s="74">
        <v>4</v>
      </c>
      <c r="B9" s="73" t="s">
        <v>53</v>
      </c>
    </row>
    <row r="10" spans="1:2" ht="46.5" x14ac:dyDescent="0.35">
      <c r="A10" s="74">
        <v>5</v>
      </c>
      <c r="B10" s="73" t="s">
        <v>54</v>
      </c>
    </row>
  </sheetData>
  <phoneticPr fontId="21" type="noConversion"/>
  <hyperlinks>
    <hyperlink ref="A3" location="'Table of contents'!A1" display="Link back to Table of Contents" xr:uid="{9EAB68E8-FAE3-4BB4-BACB-9B096A494693}"/>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F690F-C5FF-4CAA-A2E8-770490681E6A}">
  <dimension ref="A1:Q12"/>
  <sheetViews>
    <sheetView zoomScale="80" zoomScaleNormal="80" workbookViewId="0"/>
  </sheetViews>
  <sheetFormatPr defaultColWidth="8.7265625" defaultRowHeight="15.5" x14ac:dyDescent="0.35"/>
  <cols>
    <col min="1" max="1" width="8.54296875" style="30" customWidth="1"/>
    <col min="2" max="2" width="21.453125" style="22" customWidth="1"/>
    <col min="3" max="3" width="21.81640625" style="22" customWidth="1"/>
    <col min="4" max="6" width="21.453125" style="22" customWidth="1"/>
    <col min="7" max="7" width="21.453125" customWidth="1"/>
    <col min="8" max="10" width="21.453125" style="22" customWidth="1"/>
    <col min="11" max="11" width="21.453125" customWidth="1"/>
    <col min="12" max="12" width="21.453125" style="22" customWidth="1"/>
    <col min="13" max="13" width="21.453125" customWidth="1"/>
    <col min="14" max="14" width="21.453125" style="22" customWidth="1"/>
    <col min="15" max="17" width="21.453125" customWidth="1"/>
    <col min="18" max="22" width="22.26953125" style="22" customWidth="1"/>
    <col min="23" max="16384" width="8.7265625" style="22"/>
  </cols>
  <sheetData>
    <row r="1" spans="1:17" ht="19.5" x14ac:dyDescent="0.45">
      <c r="A1" s="20" t="s">
        <v>12</v>
      </c>
      <c r="B1" s="21"/>
      <c r="F1" s="21"/>
      <c r="G1" s="22"/>
      <c r="J1" s="21"/>
      <c r="K1" s="22"/>
      <c r="M1" s="22"/>
      <c r="N1" s="21"/>
      <c r="O1" s="22"/>
      <c r="P1" s="22"/>
      <c r="Q1" s="22"/>
    </row>
    <row r="2" spans="1:17" x14ac:dyDescent="0.35">
      <c r="A2" s="23" t="s">
        <v>55</v>
      </c>
      <c r="B2" s="21"/>
      <c r="F2" s="21"/>
      <c r="G2" s="22"/>
      <c r="J2" s="21"/>
      <c r="K2" s="22"/>
      <c r="M2" s="22"/>
      <c r="N2" s="21"/>
      <c r="O2" s="22"/>
      <c r="P2" s="22"/>
      <c r="Q2" s="22"/>
    </row>
    <row r="3" spans="1:17" x14ac:dyDescent="0.35">
      <c r="A3" s="105" t="s">
        <v>47</v>
      </c>
      <c r="B3" s="21"/>
      <c r="F3" s="21"/>
      <c r="G3" s="22"/>
      <c r="J3" s="21"/>
      <c r="K3" s="22"/>
      <c r="M3" s="22"/>
      <c r="N3" s="21"/>
      <c r="O3" s="22"/>
      <c r="P3" s="22"/>
      <c r="Q3" s="22"/>
    </row>
    <row r="4" spans="1:17" ht="81.75" customHeight="1" x14ac:dyDescent="0.35">
      <c r="A4" s="24" t="s">
        <v>56</v>
      </c>
      <c r="B4" s="25" t="s">
        <v>57</v>
      </c>
      <c r="C4" s="25" t="s">
        <v>58</v>
      </c>
      <c r="D4" s="25" t="s">
        <v>59</v>
      </c>
      <c r="E4" s="25" t="s">
        <v>60</v>
      </c>
      <c r="F4" s="25" t="s">
        <v>61</v>
      </c>
      <c r="G4" s="25" t="s">
        <v>62</v>
      </c>
      <c r="H4" s="25" t="s">
        <v>63</v>
      </c>
      <c r="I4" s="25" t="s">
        <v>64</v>
      </c>
      <c r="J4" s="25" t="s">
        <v>65</v>
      </c>
      <c r="K4" s="25" t="s">
        <v>66</v>
      </c>
      <c r="L4" s="25" t="s">
        <v>67</v>
      </c>
      <c r="M4" s="25" t="s">
        <v>68</v>
      </c>
      <c r="N4" s="25" t="s">
        <v>69</v>
      </c>
      <c r="O4" s="25" t="s">
        <v>70</v>
      </c>
      <c r="P4" s="25" t="s">
        <v>71</v>
      </c>
      <c r="Q4" s="25" t="s">
        <v>72</v>
      </c>
    </row>
    <row r="5" spans="1:17" x14ac:dyDescent="0.35">
      <c r="A5" s="26">
        <v>1</v>
      </c>
      <c r="B5" s="27">
        <v>21053</v>
      </c>
      <c r="C5" s="28">
        <v>10520</v>
      </c>
      <c r="D5" s="28">
        <v>31573</v>
      </c>
      <c r="E5" s="22">
        <v>19</v>
      </c>
      <c r="F5" s="27">
        <v>10526</v>
      </c>
      <c r="G5" s="28">
        <v>5260</v>
      </c>
      <c r="H5" s="28">
        <v>15786</v>
      </c>
      <c r="I5" s="22">
        <v>19</v>
      </c>
      <c r="J5" s="27">
        <v>5263</v>
      </c>
      <c r="K5" s="28">
        <v>2630</v>
      </c>
      <c r="L5" s="28">
        <v>7893</v>
      </c>
      <c r="M5" s="22">
        <v>19</v>
      </c>
      <c r="N5" s="27">
        <v>5264</v>
      </c>
      <c r="O5" s="28">
        <v>2630</v>
      </c>
      <c r="P5" s="28">
        <v>7894</v>
      </c>
      <c r="Q5" s="22">
        <v>19</v>
      </c>
    </row>
    <row r="6" spans="1:17" x14ac:dyDescent="0.35">
      <c r="A6" s="26">
        <v>2</v>
      </c>
      <c r="B6" s="29">
        <v>13922</v>
      </c>
      <c r="C6" s="28">
        <v>6961</v>
      </c>
      <c r="D6" s="28">
        <v>20883</v>
      </c>
      <c r="E6" s="22">
        <v>29</v>
      </c>
      <c r="F6" s="27">
        <v>6350</v>
      </c>
      <c r="G6" s="28">
        <v>3175</v>
      </c>
      <c r="H6" s="28">
        <v>9525</v>
      </c>
      <c r="I6" s="22">
        <v>31.5</v>
      </c>
      <c r="J6" s="27">
        <v>4000</v>
      </c>
      <c r="K6" s="28">
        <v>2000</v>
      </c>
      <c r="L6" s="28">
        <v>6000</v>
      </c>
      <c r="M6" s="22">
        <v>25</v>
      </c>
      <c r="N6" s="27">
        <v>3572</v>
      </c>
      <c r="O6" s="28">
        <v>1786</v>
      </c>
      <c r="P6" s="28">
        <v>5358</v>
      </c>
      <c r="Q6" s="22">
        <v>28</v>
      </c>
    </row>
    <row r="7" spans="1:17" x14ac:dyDescent="0.35">
      <c r="A7" s="26">
        <v>3</v>
      </c>
      <c r="B7" s="28">
        <v>14115</v>
      </c>
      <c r="C7" s="28">
        <v>7057</v>
      </c>
      <c r="D7" s="28">
        <v>21172</v>
      </c>
      <c r="E7" s="22">
        <v>28</v>
      </c>
      <c r="F7" s="28">
        <v>6667</v>
      </c>
      <c r="G7" s="28">
        <v>3333</v>
      </c>
      <c r="H7" s="28">
        <v>10000</v>
      </c>
      <c r="I7" s="22">
        <v>30</v>
      </c>
      <c r="J7" s="28">
        <v>3448</v>
      </c>
      <c r="K7" s="28">
        <v>1724</v>
      </c>
      <c r="L7" s="28">
        <v>5172</v>
      </c>
      <c r="M7" s="22">
        <v>29</v>
      </c>
      <c r="N7" s="28">
        <v>4000</v>
      </c>
      <c r="O7" s="28">
        <v>2000</v>
      </c>
      <c r="P7" s="28">
        <v>6000</v>
      </c>
      <c r="Q7" s="22">
        <v>25</v>
      </c>
    </row>
    <row r="8" spans="1:17" x14ac:dyDescent="0.35">
      <c r="A8" s="26">
        <v>4</v>
      </c>
      <c r="B8" s="28">
        <v>14115</v>
      </c>
      <c r="C8" s="28">
        <v>7057</v>
      </c>
      <c r="D8" s="28">
        <v>21172</v>
      </c>
      <c r="E8" s="22">
        <v>28</v>
      </c>
      <c r="F8" s="28">
        <v>6667</v>
      </c>
      <c r="G8" s="28">
        <v>3333</v>
      </c>
      <c r="H8" s="28">
        <v>10000</v>
      </c>
      <c r="I8" s="22">
        <v>30</v>
      </c>
      <c r="J8" s="28">
        <v>3448</v>
      </c>
      <c r="K8" s="28">
        <v>1724</v>
      </c>
      <c r="L8" s="28">
        <v>5172</v>
      </c>
      <c r="M8" s="22">
        <v>29</v>
      </c>
      <c r="N8" s="28">
        <v>4000</v>
      </c>
      <c r="O8" s="28">
        <v>2000</v>
      </c>
      <c r="P8" s="28">
        <v>6000</v>
      </c>
      <c r="Q8" s="22">
        <v>25</v>
      </c>
    </row>
    <row r="9" spans="1:17" x14ac:dyDescent="0.35">
      <c r="A9" s="26">
        <v>5</v>
      </c>
      <c r="B9" s="28">
        <v>14115</v>
      </c>
      <c r="C9" s="28">
        <v>7057</v>
      </c>
      <c r="D9" s="28">
        <v>21172</v>
      </c>
      <c r="E9" s="22">
        <v>28</v>
      </c>
      <c r="F9" s="28">
        <v>6667</v>
      </c>
      <c r="G9" s="28">
        <v>3333</v>
      </c>
      <c r="H9" s="28">
        <v>10000</v>
      </c>
      <c r="I9" s="22">
        <v>30</v>
      </c>
      <c r="J9" s="28">
        <v>3448</v>
      </c>
      <c r="K9" s="28">
        <v>1724</v>
      </c>
      <c r="L9" s="28">
        <v>5172</v>
      </c>
      <c r="M9" s="22">
        <v>29</v>
      </c>
      <c r="N9" s="28">
        <v>4000</v>
      </c>
      <c r="O9" s="28">
        <v>2000</v>
      </c>
      <c r="P9" s="28">
        <v>6000</v>
      </c>
      <c r="Q9" s="22">
        <v>25</v>
      </c>
    </row>
    <row r="10" spans="1:17" x14ac:dyDescent="0.35">
      <c r="A10" s="26">
        <v>6</v>
      </c>
      <c r="B10" s="27">
        <v>14500</v>
      </c>
      <c r="C10" s="28">
        <v>7250</v>
      </c>
      <c r="D10" s="28">
        <v>21750</v>
      </c>
      <c r="E10" s="22">
        <v>28</v>
      </c>
      <c r="F10" s="28">
        <v>6849</v>
      </c>
      <c r="G10" s="28">
        <v>3424</v>
      </c>
      <c r="H10" s="28">
        <v>10273</v>
      </c>
      <c r="I10" s="22">
        <v>29</v>
      </c>
      <c r="J10" s="28">
        <v>3542</v>
      </c>
      <c r="K10" s="28">
        <v>1771</v>
      </c>
      <c r="L10" s="28">
        <v>5313</v>
      </c>
      <c r="M10" s="22">
        <v>28</v>
      </c>
      <c r="N10" s="28">
        <v>4109</v>
      </c>
      <c r="O10" s="28">
        <v>2055</v>
      </c>
      <c r="P10" s="28">
        <v>6164</v>
      </c>
      <c r="Q10" s="22">
        <v>24</v>
      </c>
    </row>
    <row r="11" spans="1:17" x14ac:dyDescent="0.35">
      <c r="A11" s="26">
        <v>7</v>
      </c>
      <c r="B11" s="27">
        <v>14500</v>
      </c>
      <c r="C11" s="28">
        <v>7250</v>
      </c>
      <c r="D11" s="28">
        <v>21750</v>
      </c>
      <c r="E11" s="22">
        <v>28</v>
      </c>
      <c r="F11" s="28">
        <v>6849</v>
      </c>
      <c r="G11" s="28">
        <v>3424</v>
      </c>
      <c r="H11" s="28">
        <v>10273</v>
      </c>
      <c r="I11" s="22">
        <v>30</v>
      </c>
      <c r="J11" s="28">
        <v>3542</v>
      </c>
      <c r="K11" s="28">
        <v>1771</v>
      </c>
      <c r="L11" s="28">
        <v>5313</v>
      </c>
      <c r="M11" s="22">
        <v>29</v>
      </c>
      <c r="N11" s="28">
        <v>4109</v>
      </c>
      <c r="O11" s="28">
        <v>2055</v>
      </c>
      <c r="P11" s="28">
        <v>6164</v>
      </c>
      <c r="Q11" s="22">
        <v>26</v>
      </c>
    </row>
    <row r="12" spans="1:17" x14ac:dyDescent="0.35">
      <c r="A12" s="26">
        <v>8</v>
      </c>
      <c r="B12" s="27">
        <v>15000</v>
      </c>
      <c r="C12" s="28">
        <v>7433</v>
      </c>
      <c r="D12" s="28">
        <v>22433</v>
      </c>
      <c r="E12" s="22">
        <v>27</v>
      </c>
      <c r="F12" s="28">
        <v>7099</v>
      </c>
      <c r="G12" s="28">
        <v>3549</v>
      </c>
      <c r="H12" s="28">
        <v>10648</v>
      </c>
      <c r="I12" s="22">
        <v>29</v>
      </c>
      <c r="J12" s="28">
        <v>3667</v>
      </c>
      <c r="K12" s="28">
        <v>1833</v>
      </c>
      <c r="L12" s="28">
        <v>5500</v>
      </c>
      <c r="M12" s="22">
        <v>28</v>
      </c>
      <c r="N12" s="28">
        <v>4234</v>
      </c>
      <c r="O12" s="28">
        <v>2117</v>
      </c>
      <c r="P12" s="28">
        <v>6351</v>
      </c>
      <c r="Q12" s="22">
        <v>25</v>
      </c>
    </row>
  </sheetData>
  <phoneticPr fontId="21" type="noConversion"/>
  <hyperlinks>
    <hyperlink ref="A3" location="'Table of contents'!A1" display="Link back to Table of Contents" xr:uid="{E44C8C9D-A499-4738-B54D-A344A30DD92C}"/>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4A5B-BBFF-44E0-A96A-259103707084}">
  <dimension ref="A1:M12"/>
  <sheetViews>
    <sheetView zoomScale="80" zoomScaleNormal="80" workbookViewId="0"/>
  </sheetViews>
  <sheetFormatPr defaultRowHeight="14.5" x14ac:dyDescent="0.35"/>
  <cols>
    <col min="2" max="2" width="20.453125" customWidth="1"/>
    <col min="3" max="3" width="22.26953125" customWidth="1"/>
    <col min="4" max="13" width="20.453125" customWidth="1"/>
  </cols>
  <sheetData>
    <row r="1" spans="1:13" ht="19.5" x14ac:dyDescent="0.45">
      <c r="A1" s="20" t="s">
        <v>14</v>
      </c>
      <c r="B1" s="21"/>
      <c r="C1" s="21"/>
      <c r="D1" s="21"/>
      <c r="E1" s="21"/>
      <c r="F1" s="21"/>
    </row>
    <row r="2" spans="1:13" ht="15.5" x14ac:dyDescent="0.35">
      <c r="A2" s="23" t="s">
        <v>55</v>
      </c>
      <c r="B2" s="21"/>
      <c r="C2" s="21"/>
      <c r="D2" s="21"/>
      <c r="E2" s="21"/>
      <c r="F2" s="21"/>
    </row>
    <row r="3" spans="1:13" ht="15.5" x14ac:dyDescent="0.35">
      <c r="A3" s="105" t="s">
        <v>47</v>
      </c>
      <c r="B3" s="21"/>
      <c r="C3" s="21"/>
      <c r="D3" s="21"/>
      <c r="E3" s="21"/>
      <c r="F3" s="21"/>
    </row>
    <row r="4" spans="1:13" ht="49.5" customHeight="1" x14ac:dyDescent="0.35">
      <c r="A4" s="24" t="s">
        <v>56</v>
      </c>
      <c r="B4" s="25" t="s">
        <v>73</v>
      </c>
      <c r="C4" s="25" t="s">
        <v>74</v>
      </c>
      <c r="D4" s="25" t="s">
        <v>75</v>
      </c>
      <c r="E4" s="25" t="s">
        <v>76</v>
      </c>
      <c r="F4" s="25" t="s">
        <v>77</v>
      </c>
      <c r="G4" s="25" t="s">
        <v>78</v>
      </c>
      <c r="H4" s="25" t="s">
        <v>79</v>
      </c>
      <c r="I4" s="25" t="s">
        <v>80</v>
      </c>
      <c r="J4" s="25" t="s">
        <v>81</v>
      </c>
      <c r="K4" s="25" t="s">
        <v>82</v>
      </c>
      <c r="L4" s="25" t="s">
        <v>83</v>
      </c>
      <c r="M4" s="25" t="s">
        <v>84</v>
      </c>
    </row>
    <row r="5" spans="1:13" s="46" customFormat="1" ht="15.5" x14ac:dyDescent="0.35">
      <c r="A5" s="51">
        <v>1</v>
      </c>
      <c r="B5" s="6">
        <v>9319</v>
      </c>
      <c r="C5" s="27">
        <v>5936</v>
      </c>
      <c r="D5" s="27">
        <v>3383</v>
      </c>
      <c r="E5" s="6">
        <v>5140</v>
      </c>
      <c r="F5" s="27">
        <v>3319</v>
      </c>
      <c r="G5" s="6">
        <v>1821</v>
      </c>
      <c r="H5" s="6">
        <v>2100</v>
      </c>
      <c r="I5" s="6">
        <v>1424</v>
      </c>
      <c r="J5" s="6">
        <v>676</v>
      </c>
      <c r="K5" s="6">
        <v>2079</v>
      </c>
      <c r="L5" s="6">
        <v>1193</v>
      </c>
      <c r="M5" s="6">
        <v>886</v>
      </c>
    </row>
    <row r="6" spans="1:13" s="46" customFormat="1" ht="15.5" x14ac:dyDescent="0.35">
      <c r="A6" s="51">
        <v>2</v>
      </c>
      <c r="B6" s="6">
        <v>5900</v>
      </c>
      <c r="C6" s="27">
        <v>3764</v>
      </c>
      <c r="D6" s="27">
        <v>2136</v>
      </c>
      <c r="E6" s="6">
        <v>2968</v>
      </c>
      <c r="F6" s="29">
        <v>1920</v>
      </c>
      <c r="G6" s="6">
        <v>1048</v>
      </c>
      <c r="H6" s="6">
        <v>1366</v>
      </c>
      <c r="I6" s="6">
        <v>913</v>
      </c>
      <c r="J6" s="6">
        <v>453</v>
      </c>
      <c r="K6" s="6">
        <v>1566</v>
      </c>
      <c r="L6" s="6">
        <v>931</v>
      </c>
      <c r="M6" s="6">
        <v>635</v>
      </c>
    </row>
    <row r="7" spans="1:13" s="46" customFormat="1" ht="15.5" x14ac:dyDescent="0.35">
      <c r="A7" s="51">
        <v>3</v>
      </c>
      <c r="B7" s="6">
        <v>6263</v>
      </c>
      <c r="C7" s="28">
        <v>4326</v>
      </c>
      <c r="D7" s="28">
        <v>1937</v>
      </c>
      <c r="E7" s="6">
        <v>3182</v>
      </c>
      <c r="F7" s="28">
        <v>2217</v>
      </c>
      <c r="G7" s="6">
        <v>965</v>
      </c>
      <c r="H7" s="6">
        <v>1455</v>
      </c>
      <c r="I7" s="6">
        <v>1030</v>
      </c>
      <c r="J7" s="6">
        <v>425</v>
      </c>
      <c r="K7" s="6">
        <v>1626</v>
      </c>
      <c r="L7" s="6">
        <v>1079</v>
      </c>
      <c r="M7" s="6">
        <v>547</v>
      </c>
    </row>
    <row r="8" spans="1:13" s="46" customFormat="1" ht="15.5" x14ac:dyDescent="0.35">
      <c r="A8" s="51">
        <v>4</v>
      </c>
      <c r="B8" s="6">
        <v>5796</v>
      </c>
      <c r="C8" s="28">
        <v>3745</v>
      </c>
      <c r="D8" s="28">
        <v>2051</v>
      </c>
      <c r="E8" s="6">
        <v>2940</v>
      </c>
      <c r="F8" s="28">
        <v>1855</v>
      </c>
      <c r="G8" s="6">
        <v>1085</v>
      </c>
      <c r="H8" s="6">
        <v>1281</v>
      </c>
      <c r="I8" s="6">
        <v>873</v>
      </c>
      <c r="J8" s="6">
        <v>408</v>
      </c>
      <c r="K8" s="6">
        <v>1575</v>
      </c>
      <c r="L8" s="6">
        <v>1017</v>
      </c>
      <c r="M8" s="6">
        <v>558</v>
      </c>
    </row>
    <row r="9" spans="1:13" s="46" customFormat="1" ht="15.5" x14ac:dyDescent="0.35">
      <c r="A9" s="51">
        <v>5</v>
      </c>
      <c r="B9" s="6">
        <v>6770</v>
      </c>
      <c r="C9" s="28">
        <v>4041</v>
      </c>
      <c r="D9" s="28">
        <v>2729</v>
      </c>
      <c r="E9" s="6">
        <v>3424</v>
      </c>
      <c r="F9" s="28">
        <v>2094</v>
      </c>
      <c r="G9" s="6">
        <v>1330</v>
      </c>
      <c r="H9" s="6">
        <v>1471</v>
      </c>
      <c r="I9" s="6">
        <v>932</v>
      </c>
      <c r="J9" s="6">
        <v>539</v>
      </c>
      <c r="K9" s="6">
        <v>1875</v>
      </c>
      <c r="L9" s="6">
        <v>1015</v>
      </c>
      <c r="M9" s="6">
        <v>860</v>
      </c>
    </row>
    <row r="10" spans="1:13" s="46" customFormat="1" ht="15.5" x14ac:dyDescent="0.35">
      <c r="A10" s="51">
        <v>6</v>
      </c>
      <c r="B10" s="6">
        <v>5991</v>
      </c>
      <c r="C10" s="28">
        <v>3820</v>
      </c>
      <c r="D10" s="28">
        <v>2171</v>
      </c>
      <c r="E10" s="6">
        <v>3032</v>
      </c>
      <c r="F10" s="27">
        <v>1855</v>
      </c>
      <c r="G10" s="6">
        <v>1177</v>
      </c>
      <c r="H10" s="6">
        <v>1315</v>
      </c>
      <c r="I10" s="6">
        <v>928</v>
      </c>
      <c r="J10" s="6">
        <v>387</v>
      </c>
      <c r="K10" s="6">
        <v>1644</v>
      </c>
      <c r="L10" s="6">
        <v>1037</v>
      </c>
      <c r="M10" s="6">
        <v>607</v>
      </c>
    </row>
    <row r="11" spans="1:13" ht="15.5" x14ac:dyDescent="0.35">
      <c r="A11" s="51">
        <v>7</v>
      </c>
      <c r="B11" s="6">
        <v>5812</v>
      </c>
      <c r="C11" s="28">
        <v>3617</v>
      </c>
      <c r="D11" s="28">
        <v>2195</v>
      </c>
      <c r="E11" s="6">
        <v>2968</v>
      </c>
      <c r="F11" s="28">
        <v>1898</v>
      </c>
      <c r="G11" s="6">
        <v>1070</v>
      </c>
      <c r="H11" s="6">
        <v>1318</v>
      </c>
      <c r="I11" s="6">
        <v>848</v>
      </c>
      <c r="J11" s="6">
        <v>470</v>
      </c>
      <c r="K11" s="6">
        <v>1526</v>
      </c>
      <c r="L11" s="6">
        <v>871</v>
      </c>
      <c r="M11" s="6">
        <v>655</v>
      </c>
    </row>
    <row r="12" spans="1:13" ht="15.5" x14ac:dyDescent="0.35">
      <c r="A12" s="51">
        <v>8</v>
      </c>
      <c r="B12" s="6">
        <v>5808</v>
      </c>
      <c r="C12" s="28">
        <v>3915</v>
      </c>
      <c r="D12" s="28">
        <v>1893</v>
      </c>
      <c r="E12" s="6">
        <v>2870</v>
      </c>
      <c r="F12" s="28">
        <v>1890</v>
      </c>
      <c r="G12" s="6">
        <v>980</v>
      </c>
      <c r="H12" s="6">
        <v>1388</v>
      </c>
      <c r="I12" s="6">
        <v>1028</v>
      </c>
      <c r="J12" s="6">
        <v>360</v>
      </c>
      <c r="K12" s="6">
        <v>1550</v>
      </c>
      <c r="L12" s="6">
        <v>997</v>
      </c>
      <c r="M12" s="6">
        <v>553</v>
      </c>
    </row>
  </sheetData>
  <hyperlinks>
    <hyperlink ref="A3" location="'Table of contents'!A1" display="Link back to Table of Contents" xr:uid="{24FCFB73-2ABB-4AC2-8AC8-B62E7EB675DB}"/>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0A76-86A1-4F52-9EAA-5AEDEB7F42B3}">
  <dimension ref="A1:AA21"/>
  <sheetViews>
    <sheetView zoomScale="80" zoomScaleNormal="80" workbookViewId="0">
      <selection activeCell="C12" sqref="C12"/>
    </sheetView>
  </sheetViews>
  <sheetFormatPr defaultColWidth="8.7265625" defaultRowHeight="14.5" x14ac:dyDescent="0.35"/>
  <cols>
    <col min="1" max="1" width="17.1796875" style="82" customWidth="1"/>
    <col min="2" max="2" width="16.7265625" style="82" customWidth="1"/>
    <col min="3" max="3" width="29.453125" style="82" customWidth="1"/>
    <col min="4" max="8" width="23.81640625" style="82" customWidth="1"/>
    <col min="9" max="9" width="26.453125" style="82" customWidth="1"/>
    <col min="10" max="10" width="23.81640625" style="82" customWidth="1"/>
    <col min="11" max="11" width="25.26953125" style="82" customWidth="1"/>
    <col min="12" max="12" width="18.81640625" style="82" customWidth="1"/>
    <col min="13" max="13" width="26.7265625" style="82" customWidth="1"/>
    <col min="14" max="14" width="16" style="82" customWidth="1"/>
    <col min="15" max="26" width="23.81640625" style="82" customWidth="1"/>
    <col min="27" max="27" width="26.453125" style="82" customWidth="1"/>
    <col min="28" max="16384" width="8.7265625" style="82"/>
  </cols>
  <sheetData>
    <row r="1" spans="1:27" ht="19.5" x14ac:dyDescent="0.45">
      <c r="A1" s="81" t="s">
        <v>16</v>
      </c>
    </row>
    <row r="2" spans="1:27" s="22" customFormat="1" ht="15.5" x14ac:dyDescent="0.35">
      <c r="A2" s="21" t="s">
        <v>55</v>
      </c>
    </row>
    <row r="3" spans="1:27" s="22" customFormat="1" ht="15.5" x14ac:dyDescent="0.35">
      <c r="A3" s="105" t="s">
        <v>47</v>
      </c>
    </row>
    <row r="4" spans="1:27" s="22" customFormat="1" ht="50.5" customHeight="1" x14ac:dyDescent="0.35">
      <c r="A4" s="24" t="s">
        <v>56</v>
      </c>
      <c r="B4" s="25" t="s">
        <v>85</v>
      </c>
      <c r="C4" s="25" t="s">
        <v>86</v>
      </c>
      <c r="D4" s="25" t="s">
        <v>87</v>
      </c>
      <c r="E4" s="25" t="s">
        <v>88</v>
      </c>
      <c r="F4" s="25" t="s">
        <v>89</v>
      </c>
      <c r="G4" s="25" t="s">
        <v>90</v>
      </c>
      <c r="H4" s="25" t="s">
        <v>91</v>
      </c>
      <c r="I4" s="25" t="s">
        <v>92</v>
      </c>
      <c r="J4" s="25" t="s">
        <v>93</v>
      </c>
      <c r="K4" s="25" t="s">
        <v>94</v>
      </c>
      <c r="L4" s="25" t="s">
        <v>95</v>
      </c>
      <c r="M4" s="25" t="s">
        <v>96</v>
      </c>
      <c r="N4" s="25" t="s">
        <v>97</v>
      </c>
      <c r="O4" s="25" t="s">
        <v>98</v>
      </c>
      <c r="P4" s="25" t="s">
        <v>99</v>
      </c>
      <c r="Q4" s="25" t="s">
        <v>100</v>
      </c>
      <c r="R4" s="25" t="s">
        <v>101</v>
      </c>
      <c r="S4" s="25" t="s">
        <v>102</v>
      </c>
      <c r="T4" s="25" t="s">
        <v>103</v>
      </c>
      <c r="U4" s="25" t="s">
        <v>104</v>
      </c>
      <c r="V4" s="25" t="s">
        <v>105</v>
      </c>
      <c r="W4" s="25" t="s">
        <v>106</v>
      </c>
      <c r="X4" s="25" t="s">
        <v>107</v>
      </c>
      <c r="Y4" s="25" t="s">
        <v>108</v>
      </c>
      <c r="Z4" s="25" t="s">
        <v>109</v>
      </c>
      <c r="AA4" s="25" t="s">
        <v>110</v>
      </c>
    </row>
    <row r="5" spans="1:27" s="22" customFormat="1" ht="15.5" x14ac:dyDescent="0.35">
      <c r="A5" s="26">
        <v>1</v>
      </c>
      <c r="B5" s="28">
        <v>9319</v>
      </c>
      <c r="C5" s="32">
        <v>63.7</v>
      </c>
      <c r="D5" s="28">
        <v>5140</v>
      </c>
      <c r="E5" s="32">
        <v>64.599999999999994</v>
      </c>
      <c r="F5" s="28">
        <v>2100</v>
      </c>
      <c r="G5" s="32">
        <v>67.8</v>
      </c>
      <c r="H5" s="28">
        <v>2079</v>
      </c>
      <c r="I5" s="32">
        <v>57.4</v>
      </c>
      <c r="J5" s="27">
        <v>461</v>
      </c>
      <c r="K5" s="32">
        <v>62.7</v>
      </c>
      <c r="L5" s="28">
        <v>603</v>
      </c>
      <c r="M5" s="32">
        <v>66.3</v>
      </c>
      <c r="N5" s="28">
        <v>602</v>
      </c>
      <c r="O5" s="32">
        <v>66.3</v>
      </c>
      <c r="P5" s="28">
        <v>239</v>
      </c>
      <c r="Q5" s="32">
        <v>65.3</v>
      </c>
      <c r="R5" s="28">
        <v>693</v>
      </c>
      <c r="S5" s="32">
        <v>65.099999999999994</v>
      </c>
      <c r="T5" s="28">
        <v>862</v>
      </c>
      <c r="U5" s="32">
        <v>66.7</v>
      </c>
      <c r="V5" s="28">
        <v>609</v>
      </c>
      <c r="W5" s="32">
        <v>63.7</v>
      </c>
      <c r="X5" s="28">
        <v>539</v>
      </c>
      <c r="Y5" s="32">
        <v>61.8</v>
      </c>
      <c r="Z5" s="28">
        <v>532</v>
      </c>
      <c r="AA5" s="32">
        <v>62</v>
      </c>
    </row>
    <row r="6" spans="1:27" s="22" customFormat="1" ht="15.5" x14ac:dyDescent="0.35">
      <c r="A6" s="26">
        <v>2</v>
      </c>
      <c r="B6" s="28">
        <v>5900</v>
      </c>
      <c r="C6" s="32">
        <v>63.8</v>
      </c>
      <c r="D6" s="28">
        <v>2968</v>
      </c>
      <c r="E6" s="32">
        <v>64.7</v>
      </c>
      <c r="F6" s="28">
        <v>1366</v>
      </c>
      <c r="G6" s="32">
        <v>66.8</v>
      </c>
      <c r="H6" s="28">
        <v>1566</v>
      </c>
      <c r="I6" s="32">
        <v>59.5</v>
      </c>
      <c r="J6" s="27">
        <v>250</v>
      </c>
      <c r="K6" s="32">
        <v>60</v>
      </c>
      <c r="L6" s="28">
        <v>339</v>
      </c>
      <c r="M6" s="32">
        <v>63.7</v>
      </c>
      <c r="N6" s="28">
        <v>328</v>
      </c>
      <c r="O6" s="32">
        <v>71.3</v>
      </c>
      <c r="P6" s="28">
        <v>138</v>
      </c>
      <c r="Q6" s="32">
        <v>55.8</v>
      </c>
      <c r="R6" s="28">
        <v>379</v>
      </c>
      <c r="S6" s="32">
        <v>68.599999999999994</v>
      </c>
      <c r="T6" s="28">
        <v>521</v>
      </c>
      <c r="U6" s="32">
        <v>68.3</v>
      </c>
      <c r="V6" s="28">
        <v>380</v>
      </c>
      <c r="W6" s="32">
        <v>58.9</v>
      </c>
      <c r="X6" s="28">
        <v>330</v>
      </c>
      <c r="Y6" s="32">
        <v>60.3</v>
      </c>
      <c r="Z6" s="28">
        <v>303</v>
      </c>
      <c r="AA6" s="32">
        <v>67.3</v>
      </c>
    </row>
    <row r="7" spans="1:27" s="22" customFormat="1" ht="15.5" x14ac:dyDescent="0.35">
      <c r="A7" s="26">
        <v>3</v>
      </c>
      <c r="B7" s="28">
        <v>6263</v>
      </c>
      <c r="C7" s="32">
        <v>69.099999999999994</v>
      </c>
      <c r="D7" s="28">
        <v>3182</v>
      </c>
      <c r="E7" s="32">
        <v>69.7</v>
      </c>
      <c r="F7" s="28">
        <v>1455</v>
      </c>
      <c r="G7" s="32">
        <v>70.8</v>
      </c>
      <c r="H7" s="28">
        <v>1626</v>
      </c>
      <c r="I7" s="32">
        <v>66.400000000000006</v>
      </c>
      <c r="J7" s="28">
        <v>300</v>
      </c>
      <c r="K7" s="32">
        <v>66.7</v>
      </c>
      <c r="L7" s="28">
        <v>354</v>
      </c>
      <c r="M7" s="32">
        <v>68.400000000000006</v>
      </c>
      <c r="N7" s="28">
        <v>363</v>
      </c>
      <c r="O7" s="32">
        <v>75.5</v>
      </c>
      <c r="P7" s="28">
        <v>164</v>
      </c>
      <c r="Q7" s="32">
        <v>67.099999999999994</v>
      </c>
      <c r="R7" s="28">
        <v>386</v>
      </c>
      <c r="S7" s="32">
        <v>66.3</v>
      </c>
      <c r="T7" s="28">
        <v>555</v>
      </c>
      <c r="U7" s="32">
        <v>70.099999999999994</v>
      </c>
      <c r="V7" s="28">
        <v>420</v>
      </c>
      <c r="W7" s="32">
        <v>71</v>
      </c>
      <c r="X7" s="28">
        <v>337</v>
      </c>
      <c r="Y7" s="32">
        <v>69.400000000000006</v>
      </c>
      <c r="Z7" s="28">
        <v>303</v>
      </c>
      <c r="AA7" s="32">
        <v>70.599999999999994</v>
      </c>
    </row>
    <row r="8" spans="1:27" s="22" customFormat="1" ht="15.5" x14ac:dyDescent="0.35">
      <c r="A8" s="26">
        <v>4</v>
      </c>
      <c r="B8" s="28">
        <v>5796</v>
      </c>
      <c r="C8" s="32">
        <v>64.599999999999994</v>
      </c>
      <c r="D8" s="28">
        <v>2940</v>
      </c>
      <c r="E8" s="32">
        <v>63.1</v>
      </c>
      <c r="F8" s="28">
        <v>1281</v>
      </c>
      <c r="G8" s="32">
        <v>68.099999999999994</v>
      </c>
      <c r="H8" s="28">
        <v>1575</v>
      </c>
      <c r="I8" s="32">
        <v>64.599999999999994</v>
      </c>
      <c r="J8" s="28">
        <v>231</v>
      </c>
      <c r="K8" s="32">
        <v>63.2</v>
      </c>
      <c r="L8" s="28">
        <v>358</v>
      </c>
      <c r="M8" s="32">
        <v>63.1</v>
      </c>
      <c r="N8" s="28">
        <v>307</v>
      </c>
      <c r="O8" s="32">
        <v>69.400000000000006</v>
      </c>
      <c r="P8" s="28">
        <v>172</v>
      </c>
      <c r="Q8" s="32">
        <v>61</v>
      </c>
      <c r="R8" s="28">
        <v>386</v>
      </c>
      <c r="S8" s="32">
        <v>59.1</v>
      </c>
      <c r="T8" s="28">
        <v>507</v>
      </c>
      <c r="U8" s="32">
        <v>63.5</v>
      </c>
      <c r="V8" s="28">
        <v>399</v>
      </c>
      <c r="W8" s="32">
        <v>63.4</v>
      </c>
      <c r="X8" s="28">
        <v>293</v>
      </c>
      <c r="Y8" s="32">
        <v>60.8</v>
      </c>
      <c r="Z8" s="28">
        <v>287</v>
      </c>
      <c r="AA8" s="32">
        <v>64.099999999999994</v>
      </c>
    </row>
    <row r="9" spans="1:27" s="22" customFormat="1" ht="15.5" x14ac:dyDescent="0.35">
      <c r="A9" s="26">
        <v>5</v>
      </c>
      <c r="B9" s="28">
        <v>6770</v>
      </c>
      <c r="C9" s="32">
        <v>59.7</v>
      </c>
      <c r="D9" s="28">
        <v>3424</v>
      </c>
      <c r="E9" s="32">
        <v>61.2</v>
      </c>
      <c r="F9" s="28">
        <v>1471</v>
      </c>
      <c r="G9" s="32">
        <v>63.4</v>
      </c>
      <c r="H9" s="28">
        <v>1875</v>
      </c>
      <c r="I9" s="32">
        <v>54.1</v>
      </c>
      <c r="J9" s="28">
        <v>305</v>
      </c>
      <c r="K9" s="32">
        <v>64.3</v>
      </c>
      <c r="L9" s="28">
        <v>374</v>
      </c>
      <c r="M9" s="32">
        <v>58.6</v>
      </c>
      <c r="N9" s="28">
        <v>357</v>
      </c>
      <c r="O9" s="32">
        <v>66.900000000000006</v>
      </c>
      <c r="P9" s="28">
        <v>181</v>
      </c>
      <c r="Q9" s="32">
        <v>60.2</v>
      </c>
      <c r="R9" s="28">
        <v>420</v>
      </c>
      <c r="S9" s="32">
        <v>62.6</v>
      </c>
      <c r="T9" s="28">
        <v>630</v>
      </c>
      <c r="U9" s="32">
        <v>57.6</v>
      </c>
      <c r="V9" s="28">
        <v>417</v>
      </c>
      <c r="W9" s="32">
        <v>59.7</v>
      </c>
      <c r="X9" s="28">
        <v>351</v>
      </c>
      <c r="Y9" s="32">
        <v>62.7</v>
      </c>
      <c r="Z9" s="28">
        <v>389</v>
      </c>
      <c r="AA9" s="32">
        <v>60.7</v>
      </c>
    </row>
    <row r="10" spans="1:27" s="22" customFormat="1" ht="15.5" x14ac:dyDescent="0.35">
      <c r="A10" s="26">
        <v>6</v>
      </c>
      <c r="B10" s="28">
        <v>5991</v>
      </c>
      <c r="C10" s="32">
        <v>63.8</v>
      </c>
      <c r="D10" s="28">
        <v>3032</v>
      </c>
      <c r="E10" s="32">
        <v>61.2</v>
      </c>
      <c r="F10" s="28">
        <v>1315</v>
      </c>
      <c r="G10" s="32">
        <v>70.599999999999994</v>
      </c>
      <c r="H10" s="28">
        <v>1644</v>
      </c>
      <c r="I10" s="32">
        <v>63.1</v>
      </c>
      <c r="J10" s="28">
        <v>272</v>
      </c>
      <c r="K10" s="32">
        <v>58.8</v>
      </c>
      <c r="L10" s="28">
        <v>362</v>
      </c>
      <c r="M10" s="32">
        <v>58.6</v>
      </c>
      <c r="N10" s="28">
        <v>336</v>
      </c>
      <c r="O10" s="32">
        <v>64.900000000000006</v>
      </c>
      <c r="P10" s="28">
        <v>157</v>
      </c>
      <c r="Q10" s="32">
        <v>59.2</v>
      </c>
      <c r="R10" s="28">
        <v>376</v>
      </c>
      <c r="S10" s="32">
        <v>64.900000000000006</v>
      </c>
      <c r="T10" s="28">
        <v>519</v>
      </c>
      <c r="U10" s="32">
        <v>63</v>
      </c>
      <c r="V10" s="28">
        <v>373</v>
      </c>
      <c r="W10" s="32">
        <v>55.5</v>
      </c>
      <c r="X10" s="28">
        <v>305</v>
      </c>
      <c r="Y10" s="32">
        <v>62.3</v>
      </c>
      <c r="Z10" s="28">
        <v>332</v>
      </c>
      <c r="AA10" s="32">
        <v>61.4</v>
      </c>
    </row>
    <row r="11" spans="1:27" s="22" customFormat="1" ht="15.5" x14ac:dyDescent="0.35">
      <c r="A11" s="26">
        <v>7</v>
      </c>
      <c r="B11" s="28">
        <v>5812</v>
      </c>
      <c r="C11" s="32">
        <v>62.2</v>
      </c>
      <c r="D11" s="28">
        <v>2968</v>
      </c>
      <c r="E11" s="32">
        <v>63.9</v>
      </c>
      <c r="F11" s="28">
        <v>1318</v>
      </c>
      <c r="G11" s="32">
        <v>64.3</v>
      </c>
      <c r="H11" s="28">
        <v>1526</v>
      </c>
      <c r="I11" s="32">
        <v>57.1</v>
      </c>
      <c r="J11" s="28">
        <v>245</v>
      </c>
      <c r="K11" s="32">
        <v>64.900000000000006</v>
      </c>
      <c r="L11" s="28">
        <v>365</v>
      </c>
      <c r="M11" s="32">
        <v>67.099999999999994</v>
      </c>
      <c r="N11" s="28">
        <v>358</v>
      </c>
      <c r="O11" s="32">
        <v>66.8</v>
      </c>
      <c r="P11" s="28">
        <v>156</v>
      </c>
      <c r="Q11" s="32">
        <v>60.9</v>
      </c>
      <c r="R11" s="28">
        <v>362</v>
      </c>
      <c r="S11" s="32">
        <v>65.7</v>
      </c>
      <c r="T11" s="28">
        <v>525</v>
      </c>
      <c r="U11" s="32">
        <v>61.7</v>
      </c>
      <c r="V11" s="28">
        <v>374</v>
      </c>
      <c r="W11" s="32">
        <v>59.6</v>
      </c>
      <c r="X11" s="28">
        <v>277</v>
      </c>
      <c r="Y11" s="32">
        <v>66.8</v>
      </c>
      <c r="Z11" s="28">
        <v>306</v>
      </c>
      <c r="AA11" s="32">
        <v>62.1</v>
      </c>
    </row>
    <row r="12" spans="1:27" s="22" customFormat="1" ht="15.5" x14ac:dyDescent="0.35">
      <c r="A12" s="26">
        <v>8</v>
      </c>
      <c r="B12" s="28">
        <v>5808</v>
      </c>
      <c r="C12" s="32">
        <v>67.400000000000006</v>
      </c>
      <c r="D12" s="28">
        <v>2870</v>
      </c>
      <c r="E12" s="32">
        <v>65.900000000000006</v>
      </c>
      <c r="F12" s="28">
        <v>1388</v>
      </c>
      <c r="G12" s="32">
        <v>74.099999999999994</v>
      </c>
      <c r="H12" s="28">
        <v>1550</v>
      </c>
      <c r="I12" s="32">
        <v>64.3</v>
      </c>
      <c r="J12" s="28">
        <v>257</v>
      </c>
      <c r="K12" s="32">
        <v>57.2</v>
      </c>
      <c r="L12" s="28">
        <v>328</v>
      </c>
      <c r="M12" s="32">
        <v>66.5</v>
      </c>
      <c r="N12" s="28">
        <v>270</v>
      </c>
      <c r="O12" s="32">
        <v>68.099999999999994</v>
      </c>
      <c r="P12" s="28">
        <v>156</v>
      </c>
      <c r="Q12" s="32">
        <v>69.900000000000006</v>
      </c>
      <c r="R12" s="28">
        <v>360</v>
      </c>
      <c r="S12" s="32">
        <v>65</v>
      </c>
      <c r="T12" s="28">
        <v>498</v>
      </c>
      <c r="U12" s="32">
        <v>70.3</v>
      </c>
      <c r="V12" s="28">
        <v>368</v>
      </c>
      <c r="W12" s="32">
        <v>67.7</v>
      </c>
      <c r="X12" s="28">
        <v>315</v>
      </c>
      <c r="Y12" s="32">
        <v>65.099999999999994</v>
      </c>
      <c r="Z12" s="28">
        <v>318</v>
      </c>
      <c r="AA12" s="32">
        <v>61</v>
      </c>
    </row>
    <row r="13" spans="1:27" x14ac:dyDescent="0.35">
      <c r="A13" s="105"/>
      <c r="B13" s="84"/>
      <c r="C13" s="85"/>
      <c r="D13" s="84"/>
      <c r="E13" s="84"/>
      <c r="F13" s="84"/>
      <c r="G13" s="84"/>
      <c r="H13" s="84"/>
      <c r="I13" s="84"/>
      <c r="J13" s="84"/>
      <c r="K13" s="84"/>
      <c r="L13" s="84"/>
      <c r="M13" s="84"/>
      <c r="N13" s="84"/>
      <c r="O13" s="84"/>
      <c r="P13" s="84"/>
      <c r="Q13" s="84"/>
      <c r="R13" s="84"/>
      <c r="S13" s="84"/>
      <c r="T13" s="84"/>
      <c r="U13" s="84"/>
      <c r="V13" s="84"/>
      <c r="W13" s="84"/>
      <c r="X13" s="84"/>
      <c r="Y13" s="84"/>
      <c r="Z13" s="84"/>
      <c r="AA13" s="84"/>
    </row>
    <row r="14" spans="1:27" x14ac:dyDescent="0.35">
      <c r="B14" s="84"/>
      <c r="C14" s="83"/>
      <c r="D14" s="84"/>
      <c r="E14" s="84"/>
      <c r="F14" s="84"/>
      <c r="G14" s="84"/>
      <c r="H14" s="84"/>
      <c r="I14" s="84"/>
      <c r="J14" s="84"/>
      <c r="K14" s="84"/>
      <c r="L14" s="84"/>
      <c r="M14" s="84"/>
      <c r="N14" s="84"/>
      <c r="O14" s="84"/>
      <c r="P14" s="84"/>
      <c r="Q14" s="84"/>
      <c r="R14" s="84"/>
      <c r="S14" s="84"/>
      <c r="T14" s="84"/>
      <c r="U14" s="84"/>
      <c r="V14" s="84"/>
      <c r="W14" s="84"/>
      <c r="X14" s="84"/>
      <c r="Y14" s="84"/>
      <c r="Z14" s="84"/>
      <c r="AA14" s="84"/>
    </row>
    <row r="15" spans="1:27" x14ac:dyDescent="0.35">
      <c r="B15" s="84"/>
      <c r="C15" s="83"/>
      <c r="D15" s="84"/>
      <c r="E15" s="84"/>
      <c r="F15" s="84"/>
      <c r="G15" s="84"/>
      <c r="H15" s="84"/>
      <c r="I15" s="84"/>
      <c r="J15" s="84"/>
      <c r="K15" s="84"/>
      <c r="L15" s="84"/>
      <c r="M15" s="84"/>
      <c r="N15" s="84"/>
      <c r="O15" s="84"/>
      <c r="P15" s="84"/>
      <c r="Q15" s="84"/>
      <c r="R15" s="84"/>
      <c r="S15" s="84"/>
      <c r="T15" s="84"/>
      <c r="U15" s="84"/>
      <c r="V15" s="84"/>
      <c r="W15" s="84"/>
      <c r="X15" s="84"/>
      <c r="Y15" s="84"/>
      <c r="Z15" s="84"/>
      <c r="AA15" s="84"/>
    </row>
    <row r="16" spans="1:27" x14ac:dyDescent="0.35">
      <c r="B16" s="84"/>
      <c r="C16" s="83"/>
      <c r="D16" s="84"/>
      <c r="E16" s="84"/>
      <c r="F16" s="84"/>
      <c r="G16" s="84"/>
      <c r="H16" s="84"/>
      <c r="I16" s="84"/>
      <c r="J16" s="84"/>
      <c r="K16" s="84"/>
      <c r="L16" s="84"/>
      <c r="M16" s="84"/>
      <c r="N16" s="84"/>
      <c r="O16" s="84"/>
      <c r="P16" s="84"/>
      <c r="Q16" s="84"/>
      <c r="R16" s="84"/>
      <c r="S16" s="84"/>
      <c r="T16" s="84"/>
      <c r="U16" s="84"/>
      <c r="V16" s="84"/>
      <c r="W16" s="84"/>
      <c r="X16" s="84"/>
      <c r="Y16" s="84"/>
      <c r="Z16" s="84"/>
      <c r="AA16" s="84"/>
    </row>
    <row r="17" spans="2:27" x14ac:dyDescent="0.35">
      <c r="B17" s="84"/>
      <c r="C17" s="83"/>
      <c r="D17" s="84"/>
      <c r="E17" s="84"/>
      <c r="F17" s="84"/>
      <c r="G17" s="84"/>
      <c r="H17" s="84"/>
      <c r="I17" s="84"/>
      <c r="J17" s="84"/>
      <c r="K17" s="84"/>
      <c r="L17" s="84"/>
      <c r="M17" s="84"/>
      <c r="N17" s="84"/>
      <c r="O17" s="84"/>
      <c r="P17" s="84"/>
      <c r="Q17" s="84"/>
      <c r="R17" s="84"/>
      <c r="S17" s="84"/>
      <c r="T17" s="84"/>
      <c r="U17" s="84"/>
      <c r="V17" s="84"/>
      <c r="W17" s="84"/>
      <c r="X17" s="84"/>
      <c r="Y17" s="84"/>
      <c r="Z17" s="84"/>
      <c r="AA17" s="84"/>
    </row>
    <row r="18" spans="2:27" x14ac:dyDescent="0.35">
      <c r="B18" s="84"/>
      <c r="C18" s="83"/>
      <c r="D18" s="84"/>
      <c r="E18" s="84"/>
      <c r="F18" s="84"/>
      <c r="G18" s="84"/>
      <c r="H18" s="84"/>
      <c r="I18" s="84"/>
      <c r="J18" s="84"/>
      <c r="K18" s="84"/>
      <c r="L18" s="84"/>
      <c r="M18" s="84"/>
      <c r="N18" s="84"/>
      <c r="O18" s="84"/>
      <c r="P18" s="84"/>
      <c r="Q18" s="84"/>
      <c r="R18" s="84"/>
      <c r="S18" s="84"/>
      <c r="T18" s="84"/>
      <c r="U18" s="84"/>
      <c r="V18" s="84"/>
      <c r="W18" s="84"/>
      <c r="X18" s="84"/>
      <c r="Y18" s="84"/>
      <c r="Z18" s="84"/>
      <c r="AA18" s="84"/>
    </row>
    <row r="19" spans="2:27" x14ac:dyDescent="0.35">
      <c r="B19" s="84"/>
      <c r="C19" s="83"/>
      <c r="D19" s="84"/>
      <c r="E19" s="84"/>
      <c r="F19" s="84"/>
      <c r="G19" s="84"/>
      <c r="H19" s="84"/>
      <c r="I19" s="84"/>
      <c r="J19" s="84"/>
      <c r="K19" s="84"/>
      <c r="L19" s="84"/>
      <c r="M19" s="84"/>
      <c r="N19" s="84"/>
      <c r="O19" s="84"/>
      <c r="P19" s="84"/>
      <c r="Q19" s="84"/>
      <c r="R19" s="84"/>
      <c r="S19" s="84"/>
      <c r="T19" s="84"/>
      <c r="U19" s="84"/>
      <c r="V19" s="84"/>
      <c r="W19" s="84"/>
      <c r="X19" s="84"/>
      <c r="Y19" s="84"/>
      <c r="Z19" s="84"/>
      <c r="AA19" s="84"/>
    </row>
    <row r="20" spans="2:27" x14ac:dyDescent="0.35">
      <c r="B20" s="84"/>
      <c r="C20" s="83"/>
      <c r="D20" s="84"/>
      <c r="E20" s="84"/>
      <c r="F20" s="84"/>
      <c r="G20" s="84"/>
      <c r="H20" s="84"/>
      <c r="I20" s="84"/>
      <c r="J20" s="84"/>
      <c r="K20" s="84"/>
      <c r="L20" s="84"/>
      <c r="M20" s="84"/>
      <c r="N20" s="84"/>
      <c r="O20" s="84"/>
      <c r="P20" s="84"/>
      <c r="Q20" s="84"/>
      <c r="R20" s="84"/>
      <c r="S20" s="84"/>
      <c r="T20" s="84"/>
      <c r="U20" s="84"/>
      <c r="V20" s="84"/>
      <c r="W20" s="84"/>
      <c r="X20" s="84"/>
      <c r="Y20" s="84"/>
      <c r="Z20" s="84"/>
      <c r="AA20" s="84"/>
    </row>
    <row r="21" spans="2:27" x14ac:dyDescent="0.35">
      <c r="C21" s="86"/>
    </row>
  </sheetData>
  <phoneticPr fontId="21" type="noConversion"/>
  <hyperlinks>
    <hyperlink ref="A3" location="'Table of contents'!A1" display="Link back to Table of Contents" xr:uid="{FC046329-D620-4FAD-AFF9-CF3C578847B9}"/>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1F82-ED7B-4CFE-BC66-5D2F89C406A1}">
  <dimension ref="A1:BA14"/>
  <sheetViews>
    <sheetView zoomScale="80" zoomScaleNormal="80" workbookViewId="0">
      <selection activeCell="A3" sqref="A3"/>
    </sheetView>
  </sheetViews>
  <sheetFormatPr defaultColWidth="8.7265625" defaultRowHeight="14.5" x14ac:dyDescent="0.35"/>
  <cols>
    <col min="1" max="1" width="8.7265625" style="82"/>
    <col min="2" max="2" width="26.54296875" style="82" customWidth="1"/>
    <col min="3" max="3" width="29.453125" style="82" customWidth="1"/>
    <col min="4" max="9" width="26.54296875" style="82" customWidth="1"/>
    <col min="10" max="10" width="21.81640625" style="82" customWidth="1"/>
    <col min="11" max="53" width="26.54296875" style="82" customWidth="1"/>
    <col min="54" max="57" width="31.453125" style="82" customWidth="1"/>
    <col min="58" max="16384" width="8.7265625" style="82"/>
  </cols>
  <sheetData>
    <row r="1" spans="1:53" ht="19.5" x14ac:dyDescent="0.45">
      <c r="A1" s="81" t="s">
        <v>18</v>
      </c>
    </row>
    <row r="2" spans="1:53" s="22" customFormat="1" ht="15.5" x14ac:dyDescent="0.35">
      <c r="A2" s="21" t="s">
        <v>55</v>
      </c>
    </row>
    <row r="3" spans="1:53" s="22" customFormat="1" ht="15.5" x14ac:dyDescent="0.35">
      <c r="A3" s="105" t="s">
        <v>47</v>
      </c>
    </row>
    <row r="4" spans="1:53" s="22" customFormat="1" ht="50.15" customHeight="1" x14ac:dyDescent="0.35">
      <c r="A4" s="24" t="s">
        <v>56</v>
      </c>
      <c r="B4" s="25" t="s">
        <v>111</v>
      </c>
      <c r="C4" s="25" t="s">
        <v>112</v>
      </c>
      <c r="D4" s="25" t="s">
        <v>113</v>
      </c>
      <c r="E4" s="25" t="s">
        <v>114</v>
      </c>
      <c r="F4" s="25" t="s">
        <v>115</v>
      </c>
      <c r="G4" s="25" t="s">
        <v>116</v>
      </c>
      <c r="H4" s="25" t="s">
        <v>117</v>
      </c>
      <c r="I4" s="25" t="s">
        <v>118</v>
      </c>
      <c r="J4" s="25" t="s">
        <v>119</v>
      </c>
      <c r="K4" s="25" t="s">
        <v>120</v>
      </c>
      <c r="L4" s="25" t="s">
        <v>121</v>
      </c>
      <c r="M4" s="25" t="s">
        <v>122</v>
      </c>
      <c r="N4" s="25" t="s">
        <v>123</v>
      </c>
      <c r="O4" s="25" t="s">
        <v>124</v>
      </c>
      <c r="P4" s="25" t="s">
        <v>125</v>
      </c>
      <c r="Q4" s="25" t="s">
        <v>126</v>
      </c>
      <c r="R4" s="25" t="s">
        <v>127</v>
      </c>
      <c r="S4" s="25" t="s">
        <v>128</v>
      </c>
      <c r="T4" s="25" t="s">
        <v>129</v>
      </c>
      <c r="U4" s="25" t="s">
        <v>130</v>
      </c>
      <c r="V4" s="25" t="s">
        <v>131</v>
      </c>
      <c r="W4" s="25" t="s">
        <v>132</v>
      </c>
      <c r="X4" s="25" t="s">
        <v>133</v>
      </c>
      <c r="Y4" s="25" t="s">
        <v>134</v>
      </c>
      <c r="Z4" s="25" t="s">
        <v>135</v>
      </c>
      <c r="AA4" s="25" t="s">
        <v>136</v>
      </c>
      <c r="AB4" s="25" t="s">
        <v>137</v>
      </c>
      <c r="AC4" s="25" t="s">
        <v>138</v>
      </c>
      <c r="AD4" s="25" t="s">
        <v>139</v>
      </c>
      <c r="AE4" s="25" t="s">
        <v>140</v>
      </c>
      <c r="AF4" s="25" t="s">
        <v>141</v>
      </c>
      <c r="AG4" s="25" t="s">
        <v>142</v>
      </c>
      <c r="AH4" s="25" t="s">
        <v>143</v>
      </c>
      <c r="AI4" s="25" t="s">
        <v>144</v>
      </c>
      <c r="AJ4" s="25" t="s">
        <v>145</v>
      </c>
      <c r="AK4" s="25" t="s">
        <v>146</v>
      </c>
      <c r="AL4" s="25" t="s">
        <v>147</v>
      </c>
      <c r="AM4" s="25" t="s">
        <v>148</v>
      </c>
      <c r="AN4" s="25" t="s">
        <v>149</v>
      </c>
      <c r="AO4" s="25" t="s">
        <v>150</v>
      </c>
      <c r="AP4" s="25" t="s">
        <v>151</v>
      </c>
      <c r="AQ4" s="25" t="s">
        <v>152</v>
      </c>
      <c r="AR4" s="25" t="s">
        <v>153</v>
      </c>
      <c r="AS4" s="25" t="s">
        <v>154</v>
      </c>
      <c r="AT4" s="25" t="s">
        <v>155</v>
      </c>
      <c r="AU4" s="25" t="s">
        <v>156</v>
      </c>
      <c r="AV4" s="25" t="s">
        <v>157</v>
      </c>
      <c r="AW4" s="25" t="s">
        <v>158</v>
      </c>
      <c r="AX4" s="25" t="s">
        <v>159</v>
      </c>
      <c r="AY4" s="25" t="s">
        <v>160</v>
      </c>
      <c r="AZ4" s="25" t="s">
        <v>161</v>
      </c>
      <c r="BA4" s="25" t="s">
        <v>162</v>
      </c>
    </row>
    <row r="5" spans="1:53" s="22" customFormat="1" ht="15.5" x14ac:dyDescent="0.35">
      <c r="A5" s="26">
        <v>1</v>
      </c>
      <c r="B5" s="28">
        <v>21053</v>
      </c>
      <c r="C5" s="28">
        <v>6408</v>
      </c>
      <c r="D5" s="32">
        <v>30.4</v>
      </c>
      <c r="E5" s="89">
        <v>1.45</v>
      </c>
      <c r="F5" s="28">
        <v>10526</v>
      </c>
      <c r="G5" s="28">
        <v>3440</v>
      </c>
      <c r="H5" s="32">
        <v>32.700000000000003</v>
      </c>
      <c r="I5" s="89">
        <v>1.49</v>
      </c>
      <c r="J5" s="28">
        <v>5263</v>
      </c>
      <c r="K5" s="28">
        <v>1579</v>
      </c>
      <c r="L5" s="32">
        <v>30</v>
      </c>
      <c r="M5" s="89">
        <v>1.33</v>
      </c>
      <c r="N5" s="28">
        <v>5264</v>
      </c>
      <c r="O5" s="28">
        <v>1389</v>
      </c>
      <c r="P5" s="32">
        <v>26.4</v>
      </c>
      <c r="Q5" s="89">
        <v>1.5</v>
      </c>
      <c r="R5" s="27">
        <v>918</v>
      </c>
      <c r="S5" s="27">
        <v>308</v>
      </c>
      <c r="T5" s="31">
        <v>33.6</v>
      </c>
      <c r="U5" s="87">
        <v>1.5</v>
      </c>
      <c r="V5" s="28">
        <v>1179</v>
      </c>
      <c r="W5" s="28">
        <v>406</v>
      </c>
      <c r="X5" s="32">
        <v>34.4</v>
      </c>
      <c r="Y5" s="89">
        <v>1.49</v>
      </c>
      <c r="Z5" s="28">
        <v>1493</v>
      </c>
      <c r="AA5" s="28">
        <v>411</v>
      </c>
      <c r="AB5" s="32">
        <v>27.5</v>
      </c>
      <c r="AC5" s="89">
        <v>1.46</v>
      </c>
      <c r="AD5" s="22">
        <v>539</v>
      </c>
      <c r="AE5" s="22">
        <v>160</v>
      </c>
      <c r="AF5" s="32">
        <v>29.7</v>
      </c>
      <c r="AG5" s="89">
        <v>1.49</v>
      </c>
      <c r="AH5" s="28">
        <v>1433</v>
      </c>
      <c r="AI5" s="28">
        <v>463</v>
      </c>
      <c r="AJ5" s="32">
        <v>32.299999999999997</v>
      </c>
      <c r="AK5" s="89">
        <v>1.5</v>
      </c>
      <c r="AL5" s="28">
        <v>1705</v>
      </c>
      <c r="AM5" s="28">
        <v>583</v>
      </c>
      <c r="AN5" s="32">
        <v>34.200000000000003</v>
      </c>
      <c r="AO5" s="89">
        <v>1.48</v>
      </c>
      <c r="AP5" s="28">
        <v>1108</v>
      </c>
      <c r="AQ5" s="28">
        <v>407</v>
      </c>
      <c r="AR5" s="32">
        <v>36.700000000000003</v>
      </c>
      <c r="AS5" s="89">
        <v>1.5</v>
      </c>
      <c r="AT5" s="28">
        <v>1092</v>
      </c>
      <c r="AU5" s="28">
        <v>352</v>
      </c>
      <c r="AV5" s="32">
        <v>32.200000000000003</v>
      </c>
      <c r="AW5" s="89">
        <v>1.53</v>
      </c>
      <c r="AX5" s="28">
        <v>1059</v>
      </c>
      <c r="AY5" s="28">
        <v>350</v>
      </c>
      <c r="AZ5" s="32">
        <v>33.1</v>
      </c>
      <c r="BA5" s="89">
        <v>1.52</v>
      </c>
    </row>
    <row r="6" spans="1:53" s="22" customFormat="1" ht="15.5" x14ac:dyDescent="0.35">
      <c r="A6" s="26">
        <v>2</v>
      </c>
      <c r="B6" s="28">
        <v>13922</v>
      </c>
      <c r="C6" s="28">
        <v>3955</v>
      </c>
      <c r="D6" s="32">
        <v>28.4</v>
      </c>
      <c r="E6" s="89">
        <v>1.49</v>
      </c>
      <c r="F6" s="28">
        <v>6350</v>
      </c>
      <c r="G6" s="28">
        <v>1916</v>
      </c>
      <c r="H6" s="32">
        <v>30.2</v>
      </c>
      <c r="I6" s="89">
        <v>1.55</v>
      </c>
      <c r="J6" s="28">
        <v>3572</v>
      </c>
      <c r="K6" s="28">
        <v>1042</v>
      </c>
      <c r="L6" s="32">
        <v>29.2</v>
      </c>
      <c r="M6" s="89">
        <v>1.31</v>
      </c>
      <c r="N6" s="28">
        <v>4000</v>
      </c>
      <c r="O6" s="28">
        <v>997</v>
      </c>
      <c r="P6" s="32">
        <v>24.9</v>
      </c>
      <c r="Q6" s="89">
        <v>1.57</v>
      </c>
      <c r="R6" s="27">
        <v>553</v>
      </c>
      <c r="S6" s="27">
        <v>161</v>
      </c>
      <c r="T6" s="31">
        <v>29.1</v>
      </c>
      <c r="U6" s="88">
        <v>1.55</v>
      </c>
      <c r="V6" s="28">
        <v>711</v>
      </c>
      <c r="W6" s="28">
        <v>220</v>
      </c>
      <c r="X6" s="32">
        <v>30.9</v>
      </c>
      <c r="Y6" s="89">
        <v>1.54</v>
      </c>
      <c r="Z6" s="28">
        <v>900</v>
      </c>
      <c r="AA6" s="28">
        <v>219</v>
      </c>
      <c r="AB6" s="32">
        <v>24.3</v>
      </c>
      <c r="AC6" s="89">
        <v>1.5</v>
      </c>
      <c r="AD6" s="22">
        <v>326</v>
      </c>
      <c r="AE6" s="22">
        <v>89</v>
      </c>
      <c r="AF6" s="32">
        <v>27.3</v>
      </c>
      <c r="AG6" s="89">
        <v>1.55</v>
      </c>
      <c r="AH6" s="28">
        <v>864</v>
      </c>
      <c r="AI6" s="28">
        <v>253</v>
      </c>
      <c r="AJ6" s="32">
        <v>29.3</v>
      </c>
      <c r="AK6" s="89">
        <v>1.5</v>
      </c>
      <c r="AL6" s="28">
        <v>1029</v>
      </c>
      <c r="AM6" s="28">
        <v>338</v>
      </c>
      <c r="AN6" s="32">
        <v>32.799999999999997</v>
      </c>
      <c r="AO6" s="89">
        <v>1.54</v>
      </c>
      <c r="AP6" s="28">
        <v>668</v>
      </c>
      <c r="AQ6" s="28">
        <v>239</v>
      </c>
      <c r="AR6" s="32">
        <v>35.799999999999997</v>
      </c>
      <c r="AS6" s="89">
        <v>1.59</v>
      </c>
      <c r="AT6" s="28">
        <v>660</v>
      </c>
      <c r="AU6" s="28">
        <v>207</v>
      </c>
      <c r="AV6" s="32">
        <v>31.4</v>
      </c>
      <c r="AW6" s="89">
        <v>1.59</v>
      </c>
      <c r="AX6" s="28">
        <v>639</v>
      </c>
      <c r="AY6" s="28">
        <v>190</v>
      </c>
      <c r="AZ6" s="32">
        <v>29.7</v>
      </c>
      <c r="BA6" s="89">
        <v>1.59</v>
      </c>
    </row>
    <row r="7" spans="1:53" s="22" customFormat="1" ht="15.5" x14ac:dyDescent="0.35">
      <c r="A7" s="26">
        <v>3</v>
      </c>
      <c r="B7" s="28">
        <v>14115</v>
      </c>
      <c r="C7" s="28">
        <v>4335</v>
      </c>
      <c r="D7" s="32">
        <v>30.7</v>
      </c>
      <c r="E7" s="89">
        <v>1.44</v>
      </c>
      <c r="F7" s="28">
        <v>6667</v>
      </c>
      <c r="G7" s="28">
        <v>2160</v>
      </c>
      <c r="H7" s="32">
        <v>32.4</v>
      </c>
      <c r="I7" s="89">
        <v>1.47</v>
      </c>
      <c r="J7" s="28">
        <v>3448</v>
      </c>
      <c r="K7" s="28">
        <v>1087</v>
      </c>
      <c r="L7" s="32">
        <v>31.5</v>
      </c>
      <c r="M7" s="89">
        <v>1.34</v>
      </c>
      <c r="N7" s="28">
        <v>4000</v>
      </c>
      <c r="O7" s="28">
        <v>1088</v>
      </c>
      <c r="P7" s="32">
        <v>27.2</v>
      </c>
      <c r="Q7" s="89">
        <v>1.49</v>
      </c>
      <c r="R7" s="28">
        <v>581</v>
      </c>
      <c r="S7" s="28">
        <v>198</v>
      </c>
      <c r="T7" s="32">
        <v>34.1</v>
      </c>
      <c r="U7" s="89">
        <v>1.52</v>
      </c>
      <c r="V7" s="28">
        <v>747</v>
      </c>
      <c r="W7" s="28">
        <v>243</v>
      </c>
      <c r="X7" s="32">
        <v>32.5</v>
      </c>
      <c r="Y7" s="89">
        <v>1.46</v>
      </c>
      <c r="Z7" s="28">
        <v>945</v>
      </c>
      <c r="AA7" s="28">
        <v>250</v>
      </c>
      <c r="AB7" s="32">
        <v>26.5</v>
      </c>
      <c r="AC7" s="89">
        <v>1.45</v>
      </c>
      <c r="AD7" s="22">
        <v>342</v>
      </c>
      <c r="AE7" s="22">
        <v>110</v>
      </c>
      <c r="AF7" s="32">
        <v>32.200000000000003</v>
      </c>
      <c r="AG7" s="89">
        <v>1.49</v>
      </c>
      <c r="AH7" s="28">
        <v>907</v>
      </c>
      <c r="AI7" s="28">
        <v>267</v>
      </c>
      <c r="AJ7" s="32">
        <v>29.4</v>
      </c>
      <c r="AK7" s="89">
        <v>1.45</v>
      </c>
      <c r="AL7" s="28">
        <v>1080</v>
      </c>
      <c r="AM7" s="28">
        <v>374</v>
      </c>
      <c r="AN7" s="32">
        <v>34.6</v>
      </c>
      <c r="AO7" s="89">
        <v>1.48</v>
      </c>
      <c r="AP7" s="28">
        <v>702</v>
      </c>
      <c r="AQ7" s="28">
        <v>280</v>
      </c>
      <c r="AR7" s="32">
        <v>39.9</v>
      </c>
      <c r="AS7" s="89">
        <v>1.5</v>
      </c>
      <c r="AT7" s="28">
        <v>692</v>
      </c>
      <c r="AU7" s="28">
        <v>221</v>
      </c>
      <c r="AV7" s="32">
        <v>31.9</v>
      </c>
      <c r="AW7" s="89">
        <v>1.52</v>
      </c>
      <c r="AX7" s="28">
        <v>671</v>
      </c>
      <c r="AY7" s="28">
        <v>217</v>
      </c>
      <c r="AZ7" s="32">
        <v>32.299999999999997</v>
      </c>
      <c r="BA7" s="89">
        <v>1.4</v>
      </c>
    </row>
    <row r="8" spans="1:53" s="22" customFormat="1" ht="15.5" x14ac:dyDescent="0.35">
      <c r="A8" s="26">
        <v>4</v>
      </c>
      <c r="B8" s="28">
        <v>14115</v>
      </c>
      <c r="C8" s="28">
        <v>4026</v>
      </c>
      <c r="D8" s="32">
        <v>28.5</v>
      </c>
      <c r="E8" s="89">
        <v>1.44</v>
      </c>
      <c r="F8" s="28">
        <v>6667</v>
      </c>
      <c r="G8" s="28">
        <v>1986</v>
      </c>
      <c r="H8" s="32">
        <v>29.8</v>
      </c>
      <c r="I8" s="89">
        <v>1.48</v>
      </c>
      <c r="J8" s="28">
        <v>3448</v>
      </c>
      <c r="K8" s="28">
        <v>1004</v>
      </c>
      <c r="L8" s="32">
        <v>29.1</v>
      </c>
      <c r="M8" s="89">
        <v>1.28</v>
      </c>
      <c r="N8" s="28">
        <v>4000</v>
      </c>
      <c r="O8" s="28">
        <v>1036</v>
      </c>
      <c r="P8" s="32">
        <v>25.9</v>
      </c>
      <c r="Q8" s="89">
        <v>1.52</v>
      </c>
      <c r="R8" s="28">
        <v>581</v>
      </c>
      <c r="S8" s="28">
        <v>156</v>
      </c>
      <c r="T8" s="32">
        <v>26.9</v>
      </c>
      <c r="U8" s="89">
        <v>1.48</v>
      </c>
      <c r="V8" s="28">
        <v>747</v>
      </c>
      <c r="W8" s="28">
        <v>245</v>
      </c>
      <c r="X8" s="32">
        <v>32.799999999999997</v>
      </c>
      <c r="Y8" s="89">
        <v>1.46</v>
      </c>
      <c r="Z8" s="28">
        <v>945</v>
      </c>
      <c r="AA8" s="28">
        <v>217</v>
      </c>
      <c r="AB8" s="32">
        <v>23</v>
      </c>
      <c r="AC8" s="89">
        <v>1.41</v>
      </c>
      <c r="AD8" s="22">
        <v>342</v>
      </c>
      <c r="AE8" s="22">
        <v>110</v>
      </c>
      <c r="AF8" s="32">
        <v>32.200000000000003</v>
      </c>
      <c r="AG8" s="89">
        <v>1.56</v>
      </c>
      <c r="AH8" s="28">
        <v>907</v>
      </c>
      <c r="AI8" s="28">
        <v>255</v>
      </c>
      <c r="AJ8" s="32">
        <v>28.1</v>
      </c>
      <c r="AK8" s="89">
        <v>1.51</v>
      </c>
      <c r="AL8" s="28">
        <v>1080</v>
      </c>
      <c r="AM8" s="28">
        <v>350</v>
      </c>
      <c r="AN8" s="32">
        <v>32.4</v>
      </c>
      <c r="AO8" s="89">
        <v>1.45</v>
      </c>
      <c r="AP8" s="28">
        <v>702</v>
      </c>
      <c r="AQ8" s="28">
        <v>261</v>
      </c>
      <c r="AR8" s="32">
        <v>37.200000000000003</v>
      </c>
      <c r="AS8" s="89">
        <v>1.53</v>
      </c>
      <c r="AT8" s="28">
        <v>692</v>
      </c>
      <c r="AU8" s="28">
        <v>192</v>
      </c>
      <c r="AV8" s="32">
        <v>27.7</v>
      </c>
      <c r="AW8" s="89">
        <v>1.53</v>
      </c>
      <c r="AX8" s="28">
        <v>671</v>
      </c>
      <c r="AY8" s="28">
        <v>200</v>
      </c>
      <c r="AZ8" s="32">
        <v>29.8</v>
      </c>
      <c r="BA8" s="89">
        <v>1.44</v>
      </c>
    </row>
    <row r="9" spans="1:53" s="22" customFormat="1" ht="15.5" x14ac:dyDescent="0.35">
      <c r="A9" s="26">
        <v>5</v>
      </c>
      <c r="B9" s="28">
        <v>16115</v>
      </c>
      <c r="C9" s="28">
        <v>4727</v>
      </c>
      <c r="D9" s="32">
        <v>29.3</v>
      </c>
      <c r="E9" s="89">
        <v>1.43</v>
      </c>
      <c r="F9" s="28">
        <v>7611</v>
      </c>
      <c r="G9" s="28">
        <v>2340</v>
      </c>
      <c r="H9" s="32">
        <v>30.7</v>
      </c>
      <c r="I9" s="89">
        <v>1.46</v>
      </c>
      <c r="J9" s="28">
        <v>3937</v>
      </c>
      <c r="K9" s="28">
        <v>1144</v>
      </c>
      <c r="L9" s="32">
        <v>29.1</v>
      </c>
      <c r="M9" s="89">
        <v>1.29</v>
      </c>
      <c r="N9" s="28">
        <v>4567</v>
      </c>
      <c r="O9" s="28">
        <v>1243</v>
      </c>
      <c r="P9" s="32">
        <v>27.2</v>
      </c>
      <c r="Q9" s="89">
        <v>1.51</v>
      </c>
      <c r="R9" s="28">
        <v>664</v>
      </c>
      <c r="S9" s="28">
        <v>205</v>
      </c>
      <c r="T9" s="32">
        <v>30.9</v>
      </c>
      <c r="U9" s="89">
        <v>1.49</v>
      </c>
      <c r="V9" s="28">
        <v>853</v>
      </c>
      <c r="W9" s="28">
        <v>256</v>
      </c>
      <c r="X9" s="32">
        <v>30</v>
      </c>
      <c r="Y9" s="89">
        <v>1.46</v>
      </c>
      <c r="Z9" s="28">
        <v>1079</v>
      </c>
      <c r="AA9" s="28">
        <v>250</v>
      </c>
      <c r="AB9" s="32">
        <v>23.2</v>
      </c>
      <c r="AC9" s="89">
        <v>1.43</v>
      </c>
      <c r="AD9" s="22">
        <v>391</v>
      </c>
      <c r="AE9" s="22">
        <v>123</v>
      </c>
      <c r="AF9" s="32">
        <v>31.5</v>
      </c>
      <c r="AG9" s="89">
        <v>1.47</v>
      </c>
      <c r="AH9" s="28">
        <v>1035</v>
      </c>
      <c r="AI9" s="28">
        <v>290</v>
      </c>
      <c r="AJ9" s="32">
        <v>28</v>
      </c>
      <c r="AK9" s="89">
        <v>1.45</v>
      </c>
      <c r="AL9" s="28">
        <v>1232</v>
      </c>
      <c r="AM9" s="28">
        <v>440</v>
      </c>
      <c r="AN9" s="32">
        <v>35.700000000000003</v>
      </c>
      <c r="AO9" s="89">
        <v>1.43</v>
      </c>
      <c r="AP9" s="28">
        <v>801</v>
      </c>
      <c r="AQ9" s="28">
        <v>284</v>
      </c>
      <c r="AR9" s="32">
        <v>35.5</v>
      </c>
      <c r="AS9" s="89">
        <v>1.47</v>
      </c>
      <c r="AT9" s="28">
        <v>790</v>
      </c>
      <c r="AU9" s="28">
        <v>240</v>
      </c>
      <c r="AV9" s="32">
        <v>30.4</v>
      </c>
      <c r="AW9" s="89">
        <v>1.46</v>
      </c>
      <c r="AX9" s="28">
        <v>766</v>
      </c>
      <c r="AY9" s="28">
        <v>252</v>
      </c>
      <c r="AZ9" s="32">
        <v>32.9</v>
      </c>
      <c r="BA9" s="89">
        <v>1.54</v>
      </c>
    </row>
    <row r="10" spans="1:53" s="22" customFormat="1" ht="15.5" x14ac:dyDescent="0.35">
      <c r="A10" s="26">
        <v>6</v>
      </c>
      <c r="B10" s="28">
        <v>14500</v>
      </c>
      <c r="C10" s="28">
        <v>4175</v>
      </c>
      <c r="D10" s="32">
        <v>28.8</v>
      </c>
      <c r="E10" s="89">
        <v>1.43</v>
      </c>
      <c r="F10" s="28">
        <v>6849</v>
      </c>
      <c r="G10" s="28">
        <v>2072</v>
      </c>
      <c r="H10" s="32">
        <v>30.3</v>
      </c>
      <c r="I10" s="89">
        <v>1.46</v>
      </c>
      <c r="J10" s="28">
        <v>3542</v>
      </c>
      <c r="K10" s="28">
        <v>1015</v>
      </c>
      <c r="L10" s="32">
        <v>28.7</v>
      </c>
      <c r="M10" s="89">
        <v>1.3</v>
      </c>
      <c r="N10" s="28">
        <v>4109</v>
      </c>
      <c r="O10" s="28">
        <v>1088</v>
      </c>
      <c r="P10" s="32">
        <v>26.5</v>
      </c>
      <c r="Q10" s="89">
        <v>1.51</v>
      </c>
      <c r="R10" s="28">
        <v>597</v>
      </c>
      <c r="S10" s="28">
        <v>182</v>
      </c>
      <c r="T10" s="32">
        <v>30.5</v>
      </c>
      <c r="U10" s="87">
        <v>1.49</v>
      </c>
      <c r="V10" s="28">
        <v>768</v>
      </c>
      <c r="W10" s="28">
        <v>252</v>
      </c>
      <c r="X10" s="32">
        <v>32.799999999999997</v>
      </c>
      <c r="Y10" s="89">
        <v>1.44</v>
      </c>
      <c r="Z10" s="28">
        <v>971</v>
      </c>
      <c r="AA10" s="28">
        <v>239</v>
      </c>
      <c r="AB10" s="32">
        <v>24.6</v>
      </c>
      <c r="AC10" s="89">
        <v>1.41</v>
      </c>
      <c r="AD10" s="22">
        <v>351</v>
      </c>
      <c r="AE10" s="22">
        <v>103</v>
      </c>
      <c r="AF10" s="32">
        <v>29.3</v>
      </c>
      <c r="AG10" s="89">
        <v>1.52</v>
      </c>
      <c r="AH10" s="28">
        <v>933</v>
      </c>
      <c r="AI10" s="28">
        <v>255</v>
      </c>
      <c r="AJ10" s="32">
        <v>27.3</v>
      </c>
      <c r="AK10" s="89">
        <v>1.47</v>
      </c>
      <c r="AL10" s="28">
        <v>1109</v>
      </c>
      <c r="AM10" s="28">
        <v>358</v>
      </c>
      <c r="AN10" s="32">
        <v>32.299999999999997</v>
      </c>
      <c r="AO10" s="89">
        <v>1.45</v>
      </c>
      <c r="AP10" s="28">
        <v>721</v>
      </c>
      <c r="AQ10" s="28">
        <v>251</v>
      </c>
      <c r="AR10" s="32">
        <v>34.799999999999997</v>
      </c>
      <c r="AS10" s="89">
        <v>1.49</v>
      </c>
      <c r="AT10" s="28">
        <v>710</v>
      </c>
      <c r="AU10" s="28">
        <v>205</v>
      </c>
      <c r="AV10" s="32">
        <v>28.9</v>
      </c>
      <c r="AW10" s="89">
        <v>1.49</v>
      </c>
      <c r="AX10" s="28">
        <v>689</v>
      </c>
      <c r="AY10" s="28">
        <v>227</v>
      </c>
      <c r="AZ10" s="32">
        <v>32.9</v>
      </c>
      <c r="BA10" s="89">
        <v>1.46</v>
      </c>
    </row>
    <row r="11" spans="1:53" s="22" customFormat="1" ht="15.5" x14ac:dyDescent="0.35">
      <c r="A11" s="26">
        <v>7</v>
      </c>
      <c r="B11" s="28">
        <v>14500</v>
      </c>
      <c r="C11" s="28">
        <v>4006</v>
      </c>
      <c r="D11" s="32">
        <v>27.6</v>
      </c>
      <c r="E11" s="89">
        <v>1.45</v>
      </c>
      <c r="F11" s="28">
        <v>6859</v>
      </c>
      <c r="G11" s="28">
        <v>1999</v>
      </c>
      <c r="H11" s="32">
        <v>29.1</v>
      </c>
      <c r="I11" s="89">
        <v>1.48</v>
      </c>
      <c r="J11" s="28">
        <v>3542</v>
      </c>
      <c r="K11" s="28">
        <v>998</v>
      </c>
      <c r="L11" s="32">
        <v>28.2</v>
      </c>
      <c r="M11" s="89">
        <v>1.32</v>
      </c>
      <c r="N11" s="28">
        <v>4109</v>
      </c>
      <c r="O11" s="28">
        <v>1009</v>
      </c>
      <c r="P11" s="32">
        <v>24.6</v>
      </c>
      <c r="Q11" s="89">
        <v>1.51</v>
      </c>
      <c r="R11" s="28">
        <v>598</v>
      </c>
      <c r="S11" s="28">
        <v>176</v>
      </c>
      <c r="T11" s="32">
        <v>29.4</v>
      </c>
      <c r="U11" s="87">
        <v>1.39</v>
      </c>
      <c r="V11" s="28">
        <v>768</v>
      </c>
      <c r="W11" s="28">
        <v>247</v>
      </c>
      <c r="X11" s="32">
        <v>32.200000000000003</v>
      </c>
      <c r="Y11" s="89">
        <v>1.48</v>
      </c>
      <c r="Z11" s="28">
        <v>971</v>
      </c>
      <c r="AA11" s="28">
        <v>246</v>
      </c>
      <c r="AB11" s="32">
        <v>25.3</v>
      </c>
      <c r="AC11" s="89">
        <v>1.46</v>
      </c>
      <c r="AD11" s="22">
        <v>351</v>
      </c>
      <c r="AE11" s="22">
        <v>109</v>
      </c>
      <c r="AF11" s="32">
        <v>31.1</v>
      </c>
      <c r="AG11" s="89">
        <v>1.43</v>
      </c>
      <c r="AH11" s="28">
        <v>933</v>
      </c>
      <c r="AI11" s="28">
        <v>239</v>
      </c>
      <c r="AJ11" s="32">
        <v>25.6</v>
      </c>
      <c r="AK11" s="89">
        <v>1.51</v>
      </c>
      <c r="AL11" s="28">
        <v>1109</v>
      </c>
      <c r="AM11" s="28">
        <v>352</v>
      </c>
      <c r="AN11" s="32">
        <v>31.7</v>
      </c>
      <c r="AO11" s="89">
        <v>1.49</v>
      </c>
      <c r="AP11" s="28">
        <v>721</v>
      </c>
      <c r="AQ11" s="28">
        <v>248</v>
      </c>
      <c r="AR11" s="32">
        <v>34.4</v>
      </c>
      <c r="AS11" s="89">
        <v>1.51</v>
      </c>
      <c r="AT11" s="28">
        <v>710</v>
      </c>
      <c r="AU11" s="28">
        <v>185</v>
      </c>
      <c r="AV11" s="32">
        <v>26.05</v>
      </c>
      <c r="AW11" s="89">
        <v>1.5</v>
      </c>
      <c r="AX11" s="28">
        <v>688</v>
      </c>
      <c r="AY11" s="28">
        <v>197</v>
      </c>
      <c r="AZ11" s="32">
        <v>28.6</v>
      </c>
      <c r="BA11" s="89">
        <v>1.55</v>
      </c>
    </row>
    <row r="12" spans="1:53" s="22" customFormat="1" ht="15.5" x14ac:dyDescent="0.35">
      <c r="A12" s="26">
        <v>8</v>
      </c>
      <c r="B12" s="28">
        <v>15000</v>
      </c>
      <c r="C12" s="28">
        <v>4006</v>
      </c>
      <c r="D12" s="32">
        <v>26.7</v>
      </c>
      <c r="E12" s="89">
        <v>1.45</v>
      </c>
      <c r="F12" s="28">
        <v>7099</v>
      </c>
      <c r="G12" s="28">
        <v>1951</v>
      </c>
      <c r="H12" s="32">
        <v>27.5</v>
      </c>
      <c r="I12" s="89">
        <v>1.47</v>
      </c>
      <c r="J12" s="28">
        <v>3667</v>
      </c>
      <c r="K12" s="28">
        <v>1038</v>
      </c>
      <c r="L12" s="32">
        <v>28.3</v>
      </c>
      <c r="M12" s="89">
        <v>1.34</v>
      </c>
      <c r="N12" s="28">
        <v>4234</v>
      </c>
      <c r="O12" s="28">
        <v>1017</v>
      </c>
      <c r="P12" s="32">
        <v>24</v>
      </c>
      <c r="Q12" s="89">
        <v>1.52</v>
      </c>
      <c r="R12" s="28">
        <v>621</v>
      </c>
      <c r="S12" s="28">
        <v>164</v>
      </c>
      <c r="T12" s="32">
        <v>26.4</v>
      </c>
      <c r="U12" s="87">
        <v>1.57</v>
      </c>
      <c r="V12" s="28">
        <v>797</v>
      </c>
      <c r="W12" s="28">
        <v>223</v>
      </c>
      <c r="X12" s="32">
        <v>28</v>
      </c>
      <c r="Y12" s="89">
        <v>1.47</v>
      </c>
      <c r="Z12" s="28">
        <v>1008</v>
      </c>
      <c r="AA12" s="28">
        <v>193</v>
      </c>
      <c r="AB12" s="32">
        <v>19.100000000000001</v>
      </c>
      <c r="AC12" s="89">
        <v>1.4</v>
      </c>
      <c r="AD12" s="22">
        <v>362</v>
      </c>
      <c r="AE12" s="22">
        <v>108</v>
      </c>
      <c r="AF12" s="32">
        <v>29.8</v>
      </c>
      <c r="AG12" s="89">
        <v>1.44</v>
      </c>
      <c r="AH12" s="28">
        <v>964</v>
      </c>
      <c r="AI12" s="28">
        <v>246</v>
      </c>
      <c r="AJ12" s="32">
        <v>25.5</v>
      </c>
      <c r="AK12" s="89">
        <v>1.46</v>
      </c>
      <c r="AL12" s="28">
        <v>1153</v>
      </c>
      <c r="AM12" s="28">
        <v>340</v>
      </c>
      <c r="AN12" s="32">
        <v>29.5</v>
      </c>
      <c r="AO12" s="89">
        <v>1.46</v>
      </c>
      <c r="AP12" s="28">
        <v>748</v>
      </c>
      <c r="AQ12" s="28">
        <v>368</v>
      </c>
      <c r="AR12" s="32">
        <v>33.4</v>
      </c>
      <c r="AS12" s="89">
        <v>1.47</v>
      </c>
      <c r="AT12" s="28">
        <v>735</v>
      </c>
      <c r="AU12" s="28">
        <v>213</v>
      </c>
      <c r="AV12" s="32">
        <v>29</v>
      </c>
      <c r="AW12" s="89">
        <v>1.48</v>
      </c>
      <c r="AX12" s="28">
        <v>711</v>
      </c>
      <c r="AY12" s="28">
        <v>214</v>
      </c>
      <c r="AZ12" s="32">
        <v>30.1</v>
      </c>
      <c r="BA12" s="89">
        <v>1.49</v>
      </c>
    </row>
    <row r="14" spans="1:53" x14ac:dyDescent="0.35">
      <c r="E14" s="90"/>
    </row>
  </sheetData>
  <hyperlinks>
    <hyperlink ref="A3" location="'Table of contents'!A1" display="Link back to Table of Contents" xr:uid="{5C9F495F-D9F5-42E2-9789-BA9564AA3787}"/>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AD61-3A78-44BB-ACB6-B7BF45E60D2E}">
  <dimension ref="A1:K16"/>
  <sheetViews>
    <sheetView zoomScale="80" zoomScaleNormal="80" workbookViewId="0"/>
  </sheetViews>
  <sheetFormatPr defaultRowHeight="14.5" x14ac:dyDescent="0.35"/>
  <cols>
    <col min="1" max="1" width="50.453125" customWidth="1"/>
    <col min="2" max="2" width="11.26953125" customWidth="1"/>
    <col min="3" max="3" width="9.54296875" bestFit="1" customWidth="1"/>
    <col min="4" max="6" width="11.26953125" customWidth="1"/>
    <col min="7" max="7" width="9.54296875" bestFit="1" customWidth="1"/>
    <col min="8" max="8" width="9.54296875" customWidth="1"/>
    <col min="9" max="10" width="10.26953125" bestFit="1" customWidth="1"/>
  </cols>
  <sheetData>
    <row r="1" spans="1:11" ht="19.5" x14ac:dyDescent="0.45">
      <c r="A1" s="44" t="s">
        <v>20</v>
      </c>
    </row>
    <row r="2" spans="1:11" ht="15.5" x14ac:dyDescent="0.35">
      <c r="A2" s="47" t="s">
        <v>163</v>
      </c>
    </row>
    <row r="3" spans="1:11" x14ac:dyDescent="0.35">
      <c r="A3" s="105" t="s">
        <v>47</v>
      </c>
    </row>
    <row r="4" spans="1:11" ht="15.5" x14ac:dyDescent="0.35">
      <c r="A4" s="48" t="s">
        <v>164</v>
      </c>
      <c r="B4" s="59" t="s">
        <v>165</v>
      </c>
      <c r="C4" s="2" t="s">
        <v>166</v>
      </c>
      <c r="D4" s="2" t="s">
        <v>167</v>
      </c>
      <c r="E4" s="2" t="s">
        <v>168</v>
      </c>
      <c r="F4" s="2" t="s">
        <v>169</v>
      </c>
      <c r="G4" s="2" t="s">
        <v>170</v>
      </c>
      <c r="H4" s="2" t="s">
        <v>171</v>
      </c>
      <c r="I4" s="49" t="s">
        <v>172</v>
      </c>
    </row>
    <row r="5" spans="1:11" s="50" customFormat="1" ht="15.5" x14ac:dyDescent="0.35">
      <c r="A5" s="52" t="s">
        <v>173</v>
      </c>
      <c r="B5" s="53">
        <v>58.5</v>
      </c>
      <c r="C5" s="54">
        <v>58.1</v>
      </c>
      <c r="D5" s="54">
        <v>58.5</v>
      </c>
      <c r="E5" s="54">
        <v>58</v>
      </c>
      <c r="F5" s="54">
        <v>57.7</v>
      </c>
      <c r="G5" s="54">
        <v>56.9</v>
      </c>
      <c r="H5" s="54">
        <v>57.6</v>
      </c>
      <c r="I5" s="54">
        <v>57.2</v>
      </c>
    </row>
    <row r="6" spans="1:11" s="50" customFormat="1" ht="15.5" x14ac:dyDescent="0.35">
      <c r="A6" s="52" t="s">
        <v>174</v>
      </c>
      <c r="B6" s="53">
        <v>40.6</v>
      </c>
      <c r="C6" s="54">
        <v>40.9</v>
      </c>
      <c r="D6" s="54">
        <v>41</v>
      </c>
      <c r="E6" s="54">
        <v>41.1</v>
      </c>
      <c r="F6" s="54">
        <v>41.4</v>
      </c>
      <c r="G6" s="54">
        <v>41.8</v>
      </c>
      <c r="H6" s="54">
        <v>41.3</v>
      </c>
      <c r="I6" s="54">
        <v>42</v>
      </c>
      <c r="K6" s="78"/>
    </row>
    <row r="7" spans="1:11" s="50" customFormat="1" ht="15.5" x14ac:dyDescent="0.35">
      <c r="A7" s="52" t="s">
        <v>175</v>
      </c>
      <c r="B7" s="53">
        <v>1</v>
      </c>
      <c r="C7" s="54">
        <v>1</v>
      </c>
      <c r="D7" s="54">
        <v>0.5</v>
      </c>
      <c r="E7" s="54">
        <v>1</v>
      </c>
      <c r="F7" s="54">
        <v>0.9</v>
      </c>
      <c r="G7" s="54">
        <v>1.3</v>
      </c>
      <c r="H7" s="54">
        <v>1.1000000000000001</v>
      </c>
      <c r="I7" s="54">
        <v>0.8</v>
      </c>
      <c r="K7" s="78"/>
    </row>
    <row r="8" spans="1:11" s="14" customFormat="1" ht="30.65" customHeight="1" x14ac:dyDescent="0.25">
      <c r="A8" s="55" t="s">
        <v>176</v>
      </c>
      <c r="B8" s="56">
        <v>100</v>
      </c>
      <c r="C8" s="56">
        <v>100</v>
      </c>
      <c r="D8" s="56">
        <v>100</v>
      </c>
      <c r="E8" s="56">
        <v>100</v>
      </c>
      <c r="F8" s="56">
        <v>100</v>
      </c>
      <c r="G8" s="56">
        <v>100</v>
      </c>
      <c r="H8" s="56">
        <v>100</v>
      </c>
      <c r="I8" s="56">
        <v>100</v>
      </c>
      <c r="K8" s="78"/>
    </row>
    <row r="9" spans="1:11" s="50" customFormat="1" ht="15.5" x14ac:dyDescent="0.35">
      <c r="A9" s="52" t="s">
        <v>177</v>
      </c>
      <c r="B9" s="53">
        <v>57.1</v>
      </c>
      <c r="C9" s="54">
        <v>55.8</v>
      </c>
      <c r="D9" s="54">
        <v>57.7</v>
      </c>
      <c r="E9" s="54">
        <v>56.7</v>
      </c>
      <c r="F9" s="54">
        <v>56.3</v>
      </c>
      <c r="G9" s="54">
        <v>56.3</v>
      </c>
      <c r="H9" s="54">
        <v>56.1</v>
      </c>
      <c r="I9" s="54">
        <v>56.6</v>
      </c>
    </row>
    <row r="10" spans="1:11" s="50" customFormat="1" ht="15.5" x14ac:dyDescent="0.35">
      <c r="A10" s="52" t="s">
        <v>178</v>
      </c>
      <c r="B10" s="53">
        <v>41.7</v>
      </c>
      <c r="C10" s="54">
        <v>42.9</v>
      </c>
      <c r="D10" s="54">
        <v>41.7</v>
      </c>
      <c r="E10" s="54">
        <v>42.2</v>
      </c>
      <c r="F10" s="54">
        <v>42.8</v>
      </c>
      <c r="G10" s="54">
        <v>42.3</v>
      </c>
      <c r="H10" s="54">
        <v>42.7</v>
      </c>
      <c r="I10" s="54">
        <v>42.8</v>
      </c>
    </row>
    <row r="11" spans="1:11" s="50" customFormat="1" ht="15.5" x14ac:dyDescent="0.35">
      <c r="A11" s="52" t="s">
        <v>179</v>
      </c>
      <c r="B11" s="53">
        <v>1.2</v>
      </c>
      <c r="C11" s="54">
        <v>1.2</v>
      </c>
      <c r="D11" s="54">
        <v>0.6</v>
      </c>
      <c r="E11" s="54">
        <v>1.1000000000000001</v>
      </c>
      <c r="F11" s="54">
        <v>0.9</v>
      </c>
      <c r="G11" s="54">
        <v>1.5</v>
      </c>
      <c r="H11" s="54">
        <v>1.3</v>
      </c>
      <c r="I11" s="54">
        <v>0.6</v>
      </c>
    </row>
    <row r="12" spans="1:11" s="14" customFormat="1" ht="30.65" customHeight="1" x14ac:dyDescent="0.35">
      <c r="A12" s="55" t="s">
        <v>180</v>
      </c>
      <c r="B12" s="56">
        <v>100</v>
      </c>
      <c r="C12" s="56">
        <v>100</v>
      </c>
      <c r="D12" s="56">
        <v>100</v>
      </c>
      <c r="E12" s="56">
        <v>100</v>
      </c>
      <c r="F12" s="56">
        <v>100</v>
      </c>
      <c r="G12" s="56">
        <v>100</v>
      </c>
      <c r="H12" s="56">
        <v>100</v>
      </c>
      <c r="I12" s="56">
        <v>100</v>
      </c>
    </row>
    <row r="13" spans="1:11" s="50" customFormat="1" ht="15.5" x14ac:dyDescent="0.35">
      <c r="A13" s="52" t="s">
        <v>181</v>
      </c>
      <c r="B13" s="53">
        <v>60.8</v>
      </c>
      <c r="C13" s="54">
        <v>62</v>
      </c>
      <c r="D13" s="54">
        <v>60.3</v>
      </c>
      <c r="E13" s="54">
        <v>60.3</v>
      </c>
      <c r="F13" s="54">
        <v>59.9</v>
      </c>
      <c r="G13" s="54">
        <v>58</v>
      </c>
      <c r="H13" s="54">
        <v>60</v>
      </c>
      <c r="I13" s="54">
        <v>58.4</v>
      </c>
    </row>
    <row r="14" spans="1:11" s="50" customFormat="1" ht="15.5" x14ac:dyDescent="0.35">
      <c r="A14" s="52" t="s">
        <v>182</v>
      </c>
      <c r="B14" s="53">
        <v>38.6</v>
      </c>
      <c r="C14" s="54">
        <v>37.299999999999997</v>
      </c>
      <c r="D14" s="54">
        <v>39.200000000000003</v>
      </c>
      <c r="E14" s="54">
        <v>39</v>
      </c>
      <c r="F14" s="54">
        <v>39.200000000000003</v>
      </c>
      <c r="G14" s="54">
        <v>41</v>
      </c>
      <c r="H14" s="54">
        <v>39.1</v>
      </c>
      <c r="I14" s="54">
        <v>40.299999999999997</v>
      </c>
    </row>
    <row r="15" spans="1:11" s="50" customFormat="1" ht="15.5" x14ac:dyDescent="0.35">
      <c r="A15" s="52" t="s">
        <v>183</v>
      </c>
      <c r="B15" s="53">
        <v>0.6</v>
      </c>
      <c r="C15" s="54">
        <v>0.7</v>
      </c>
      <c r="D15" s="54">
        <v>0.5</v>
      </c>
      <c r="E15" s="54">
        <v>0.7</v>
      </c>
      <c r="F15" s="54">
        <v>0.9</v>
      </c>
      <c r="G15" s="54">
        <v>1</v>
      </c>
      <c r="H15" s="54">
        <v>0.8</v>
      </c>
      <c r="I15" s="54">
        <v>1.3</v>
      </c>
    </row>
    <row r="16" spans="1:11" s="14" customFormat="1" ht="30.65" customHeight="1" x14ac:dyDescent="0.35">
      <c r="A16" s="55" t="s">
        <v>184</v>
      </c>
      <c r="B16" s="56">
        <v>100</v>
      </c>
      <c r="C16" s="56">
        <v>100</v>
      </c>
      <c r="D16" s="56">
        <v>100</v>
      </c>
      <c r="E16" s="56">
        <v>100</v>
      </c>
      <c r="F16" s="56">
        <v>100</v>
      </c>
      <c r="G16" s="56">
        <v>100</v>
      </c>
      <c r="H16" s="56">
        <v>100</v>
      </c>
      <c r="I16" s="56">
        <v>100</v>
      </c>
      <c r="J16" s="56"/>
    </row>
  </sheetData>
  <phoneticPr fontId="21" type="noConversion"/>
  <hyperlinks>
    <hyperlink ref="A3" location="'Table of contents'!A1" display="Link back to Table of Contents" xr:uid="{0CAC25C2-08D3-4670-A577-532AC2E68E3C}"/>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9EE9-96A8-4290-97E8-1F119D5CA740}">
  <dimension ref="A1:J29"/>
  <sheetViews>
    <sheetView zoomScale="80" zoomScaleNormal="80" workbookViewId="0">
      <selection activeCell="K14" sqref="K14"/>
    </sheetView>
  </sheetViews>
  <sheetFormatPr defaultRowHeight="14.5" x14ac:dyDescent="0.35"/>
  <cols>
    <col min="1" max="1" width="29.7265625" customWidth="1"/>
    <col min="2" max="5" width="16" bestFit="1" customWidth="1"/>
    <col min="6" max="7" width="9.54296875" bestFit="1" customWidth="1"/>
    <col min="8" max="8" width="10.26953125" bestFit="1" customWidth="1"/>
    <col min="9" max="9" width="9.54296875" bestFit="1" customWidth="1"/>
    <col min="10" max="22" width="19.1796875" customWidth="1"/>
    <col min="30" max="30" width="12" customWidth="1"/>
  </cols>
  <sheetData>
    <row r="1" spans="1:10" ht="19.5" x14ac:dyDescent="0.45">
      <c r="A1" s="20" t="s">
        <v>22</v>
      </c>
      <c r="I1" s="21"/>
      <c r="J1" s="21"/>
    </row>
    <row r="2" spans="1:10" s="34" customFormat="1" ht="15.5" x14ac:dyDescent="0.35">
      <c r="A2" s="21" t="s">
        <v>185</v>
      </c>
      <c r="I2" s="21"/>
      <c r="J2" s="21"/>
    </row>
    <row r="3" spans="1:10" s="34" customFormat="1" ht="15.5" x14ac:dyDescent="0.35">
      <c r="A3" s="105" t="s">
        <v>47</v>
      </c>
      <c r="I3" s="21"/>
      <c r="J3" s="21"/>
    </row>
    <row r="4" spans="1:10" s="33" customFormat="1" ht="15.5" x14ac:dyDescent="0.35">
      <c r="A4" s="49" t="s">
        <v>186</v>
      </c>
      <c r="B4" s="2" t="s">
        <v>165</v>
      </c>
      <c r="C4" s="2" t="s">
        <v>166</v>
      </c>
      <c r="D4" s="2" t="s">
        <v>167</v>
      </c>
      <c r="E4" s="2" t="s">
        <v>168</v>
      </c>
      <c r="F4" s="2" t="s">
        <v>169</v>
      </c>
      <c r="G4" s="2" t="s">
        <v>170</v>
      </c>
      <c r="H4" s="2" t="s">
        <v>187</v>
      </c>
      <c r="I4" s="2" t="s">
        <v>172</v>
      </c>
    </row>
    <row r="5" spans="1:10" ht="15.5" x14ac:dyDescent="0.35">
      <c r="A5" s="49" t="s">
        <v>188</v>
      </c>
      <c r="B5" s="35">
        <v>6.6</v>
      </c>
      <c r="C5" s="35">
        <v>5.7</v>
      </c>
      <c r="D5" s="35">
        <v>5.4</v>
      </c>
      <c r="E5" s="35">
        <v>5.6</v>
      </c>
      <c r="F5" s="35">
        <v>5</v>
      </c>
      <c r="G5" s="35">
        <v>4.0999999999999996</v>
      </c>
      <c r="H5" s="35">
        <v>5</v>
      </c>
      <c r="I5" s="35">
        <v>4.5</v>
      </c>
    </row>
    <row r="6" spans="1:10" ht="15.5" x14ac:dyDescent="0.35">
      <c r="A6" s="49" t="s">
        <v>189</v>
      </c>
      <c r="B6" s="35">
        <v>13.7</v>
      </c>
      <c r="C6" s="35">
        <v>12.3</v>
      </c>
      <c r="D6" s="35">
        <v>12.8</v>
      </c>
      <c r="E6" s="35">
        <v>12.8</v>
      </c>
      <c r="F6" s="35">
        <v>11.6</v>
      </c>
      <c r="G6" s="35">
        <v>11.6</v>
      </c>
      <c r="H6" s="35">
        <v>10.6</v>
      </c>
      <c r="I6" s="35">
        <v>11.4</v>
      </c>
    </row>
    <row r="7" spans="1:10" ht="15.5" x14ac:dyDescent="0.35">
      <c r="A7" s="49" t="s">
        <v>190</v>
      </c>
      <c r="B7" s="35">
        <v>16.5</v>
      </c>
      <c r="C7" s="35">
        <v>14.5</v>
      </c>
      <c r="D7" s="35">
        <v>15.5</v>
      </c>
      <c r="E7" s="35">
        <v>15.1</v>
      </c>
      <c r="F7" s="35">
        <v>15.3</v>
      </c>
      <c r="G7" s="35">
        <v>15.2</v>
      </c>
      <c r="H7" s="35">
        <v>15.9</v>
      </c>
      <c r="I7" s="35">
        <v>15.8</v>
      </c>
    </row>
    <row r="8" spans="1:10" ht="15.5" x14ac:dyDescent="0.35">
      <c r="A8" s="49" t="s">
        <v>191</v>
      </c>
      <c r="B8" s="35">
        <v>16.600000000000001</v>
      </c>
      <c r="C8" s="35">
        <v>17.100000000000001</v>
      </c>
      <c r="D8" s="35">
        <v>17.399999999999999</v>
      </c>
      <c r="E8" s="35">
        <v>16.8</v>
      </c>
      <c r="F8" s="35">
        <v>15.8</v>
      </c>
      <c r="G8" s="35">
        <v>16.2</v>
      </c>
      <c r="H8" s="35">
        <v>16.399999999999999</v>
      </c>
      <c r="I8" s="35">
        <v>15</v>
      </c>
    </row>
    <row r="9" spans="1:10" ht="15.5" x14ac:dyDescent="0.35">
      <c r="A9" s="49" t="s">
        <v>192</v>
      </c>
      <c r="B9" s="35">
        <v>18.7</v>
      </c>
      <c r="C9" s="35">
        <v>20.8</v>
      </c>
      <c r="D9" s="35">
        <v>19.5</v>
      </c>
      <c r="E9" s="35">
        <v>19.5</v>
      </c>
      <c r="F9" s="35">
        <v>19.7</v>
      </c>
      <c r="G9" s="35">
        <v>19.899999999999999</v>
      </c>
      <c r="H9" s="35">
        <v>19.2</v>
      </c>
      <c r="I9" s="35">
        <v>20.399999999999999</v>
      </c>
    </row>
    <row r="10" spans="1:10" ht="15.5" x14ac:dyDescent="0.35">
      <c r="A10" s="49" t="s">
        <v>193</v>
      </c>
      <c r="B10" s="35">
        <v>27.9</v>
      </c>
      <c r="C10" s="35">
        <v>29.7</v>
      </c>
      <c r="D10" s="35">
        <v>29.4</v>
      </c>
      <c r="E10" s="35">
        <v>30.2</v>
      </c>
      <c r="F10" s="35">
        <v>31.7</v>
      </c>
      <c r="G10" s="35">
        <v>32.299999999999997</v>
      </c>
      <c r="H10" s="35">
        <v>31.5</v>
      </c>
      <c r="I10" s="35">
        <v>32.1</v>
      </c>
    </row>
    <row r="11" spans="1:10" ht="15.5" x14ac:dyDescent="0.35">
      <c r="A11" s="49" t="s">
        <v>194</v>
      </c>
      <c r="B11" s="35" t="s">
        <v>195</v>
      </c>
      <c r="C11" s="35" t="s">
        <v>195</v>
      </c>
      <c r="D11" s="35" t="s">
        <v>195</v>
      </c>
      <c r="E11" s="35" t="s">
        <v>195</v>
      </c>
      <c r="F11" s="35">
        <v>0.9</v>
      </c>
      <c r="G11" s="35">
        <v>0.7</v>
      </c>
      <c r="H11" s="35">
        <v>1.4</v>
      </c>
      <c r="I11" s="35">
        <v>0.8</v>
      </c>
    </row>
    <row r="12" spans="1:10" s="37" customFormat="1" ht="29.15" customHeight="1" x14ac:dyDescent="0.35">
      <c r="A12" s="57" t="s">
        <v>176</v>
      </c>
      <c r="B12" s="110">
        <v>100</v>
      </c>
      <c r="C12" s="110">
        <v>100</v>
      </c>
      <c r="D12" s="110">
        <v>100</v>
      </c>
      <c r="E12" s="110">
        <v>100</v>
      </c>
      <c r="F12" s="110">
        <v>100</v>
      </c>
      <c r="G12" s="110">
        <v>100</v>
      </c>
      <c r="H12" s="110">
        <v>100</v>
      </c>
      <c r="I12" s="110">
        <v>100</v>
      </c>
    </row>
    <row r="13" spans="1:10" ht="15.5" x14ac:dyDescent="0.35">
      <c r="A13" s="49" t="s">
        <v>196</v>
      </c>
      <c r="B13" s="35">
        <v>8.6999999999999993</v>
      </c>
      <c r="C13" s="35">
        <v>7.6</v>
      </c>
      <c r="D13" s="35">
        <v>6.5</v>
      </c>
      <c r="E13" s="35">
        <v>7.1</v>
      </c>
      <c r="F13" s="35">
        <v>6.7</v>
      </c>
      <c r="G13" s="35">
        <v>5.0999999999999996</v>
      </c>
      <c r="H13" s="35">
        <v>6.6</v>
      </c>
      <c r="I13" s="35">
        <v>5.7</v>
      </c>
    </row>
    <row r="14" spans="1:10" ht="15.5" x14ac:dyDescent="0.35">
      <c r="A14" s="49" t="s">
        <v>197</v>
      </c>
      <c r="B14" s="35">
        <v>17.7</v>
      </c>
      <c r="C14" s="35">
        <v>16.2</v>
      </c>
      <c r="D14" s="35">
        <v>15.6</v>
      </c>
      <c r="E14" s="35">
        <v>16.2</v>
      </c>
      <c r="F14" s="35">
        <v>15.5</v>
      </c>
      <c r="G14" s="35">
        <v>14.9</v>
      </c>
      <c r="H14" s="35">
        <v>14.4</v>
      </c>
      <c r="I14" s="35">
        <v>14.5</v>
      </c>
    </row>
    <row r="15" spans="1:10" ht="15.5" x14ac:dyDescent="0.35">
      <c r="A15" s="49" t="s">
        <v>198</v>
      </c>
      <c r="B15" s="35">
        <v>19.3</v>
      </c>
      <c r="C15" s="35">
        <v>18.100000000000001</v>
      </c>
      <c r="D15" s="35">
        <v>18.100000000000001</v>
      </c>
      <c r="E15" s="35">
        <v>18.7</v>
      </c>
      <c r="F15" s="35">
        <v>19.3</v>
      </c>
      <c r="G15" s="35">
        <v>17.899999999999999</v>
      </c>
      <c r="H15" s="35">
        <v>20.399999999999999</v>
      </c>
      <c r="I15" s="35">
        <v>19.3</v>
      </c>
    </row>
    <row r="16" spans="1:10" ht="15.5" x14ac:dyDescent="0.35">
      <c r="A16" s="49" t="s">
        <v>199</v>
      </c>
      <c r="B16" s="35">
        <v>17.8</v>
      </c>
      <c r="C16" s="35">
        <v>19.100000000000001</v>
      </c>
      <c r="D16" s="35">
        <v>18.8</v>
      </c>
      <c r="E16" s="35">
        <v>18.399999999999999</v>
      </c>
      <c r="F16" s="35">
        <v>17.100000000000001</v>
      </c>
      <c r="G16" s="35">
        <v>18.899999999999999</v>
      </c>
      <c r="H16" s="35">
        <v>18.399999999999999</v>
      </c>
      <c r="I16" s="35">
        <v>16.7</v>
      </c>
    </row>
    <row r="17" spans="1:9" ht="15.5" x14ac:dyDescent="0.35">
      <c r="A17" s="49" t="s">
        <v>200</v>
      </c>
      <c r="B17" s="35">
        <v>17.5</v>
      </c>
      <c r="C17" s="35">
        <v>19.8</v>
      </c>
      <c r="D17" s="35">
        <v>19.100000000000001</v>
      </c>
      <c r="E17" s="35">
        <v>18.399999999999999</v>
      </c>
      <c r="F17" s="35">
        <v>19.600000000000001</v>
      </c>
      <c r="G17" s="35">
        <v>19.5</v>
      </c>
      <c r="H17" s="35">
        <v>17.5</v>
      </c>
      <c r="I17" s="35">
        <v>19.399999999999999</v>
      </c>
    </row>
    <row r="18" spans="1:9" ht="15.5" x14ac:dyDescent="0.35">
      <c r="A18" s="49" t="s">
        <v>201</v>
      </c>
      <c r="B18" s="35">
        <v>19</v>
      </c>
      <c r="C18" s="35">
        <v>19.2</v>
      </c>
      <c r="D18" s="35">
        <v>21.9</v>
      </c>
      <c r="E18" s="35">
        <v>21.3</v>
      </c>
      <c r="F18" s="35">
        <v>21.8</v>
      </c>
      <c r="G18" s="35">
        <v>23.5</v>
      </c>
      <c r="H18" s="35">
        <v>22.5</v>
      </c>
      <c r="I18" s="35">
        <v>24.3</v>
      </c>
    </row>
    <row r="19" spans="1:9" ht="15.5" x14ac:dyDescent="0.35">
      <c r="A19" s="49" t="s">
        <v>202</v>
      </c>
      <c r="B19" s="35" t="s">
        <v>195</v>
      </c>
      <c r="C19" s="35" t="s">
        <v>195</v>
      </c>
      <c r="D19" s="35" t="s">
        <v>195</v>
      </c>
      <c r="E19" s="35" t="s">
        <v>195</v>
      </c>
      <c r="F19" s="35">
        <v>0.1</v>
      </c>
      <c r="G19" s="35">
        <v>0.1</v>
      </c>
      <c r="H19" s="35">
        <v>0.3</v>
      </c>
      <c r="I19" s="35">
        <v>0.1</v>
      </c>
    </row>
    <row r="20" spans="1:9" s="37" customFormat="1" ht="29.15" customHeight="1" x14ac:dyDescent="0.35">
      <c r="A20" s="57" t="s">
        <v>180</v>
      </c>
      <c r="B20" s="110">
        <v>100</v>
      </c>
      <c r="C20" s="110">
        <v>100</v>
      </c>
      <c r="D20" s="110">
        <v>100</v>
      </c>
      <c r="E20" s="110">
        <v>100</v>
      </c>
      <c r="F20" s="110">
        <v>100</v>
      </c>
      <c r="G20" s="110">
        <v>100</v>
      </c>
      <c r="H20" s="110">
        <v>100</v>
      </c>
      <c r="I20" s="110">
        <v>100</v>
      </c>
    </row>
    <row r="21" spans="1:9" ht="15.5" x14ac:dyDescent="0.35">
      <c r="A21" s="49" t="s">
        <v>203</v>
      </c>
      <c r="B21" s="35">
        <v>2.6</v>
      </c>
      <c r="C21" s="35">
        <v>2</v>
      </c>
      <c r="D21" s="35">
        <v>2.7</v>
      </c>
      <c r="E21" s="35">
        <v>2.6</v>
      </c>
      <c r="F21" s="35">
        <v>2.5</v>
      </c>
      <c r="G21" s="35">
        <v>2.2000000000000002</v>
      </c>
      <c r="H21" s="35">
        <v>2.6</v>
      </c>
      <c r="I21" s="35">
        <v>1.8</v>
      </c>
    </row>
    <row r="22" spans="1:9" ht="15.5" x14ac:dyDescent="0.35">
      <c r="A22" s="49" t="s">
        <v>204</v>
      </c>
      <c r="B22" s="35">
        <v>6.2</v>
      </c>
      <c r="C22" s="35">
        <v>5.2</v>
      </c>
      <c r="D22" s="35">
        <v>5.9</v>
      </c>
      <c r="E22" s="35">
        <v>6.4</v>
      </c>
      <c r="F22" s="35">
        <v>5.7</v>
      </c>
      <c r="G22" s="35">
        <v>5.7</v>
      </c>
      <c r="H22" s="35">
        <v>4.5</v>
      </c>
      <c r="I22" s="35">
        <v>5.0999999999999996</v>
      </c>
    </row>
    <row r="23" spans="1:9" ht="15.5" x14ac:dyDescent="0.35">
      <c r="A23" s="49" t="s">
        <v>205</v>
      </c>
      <c r="B23" s="35">
        <v>11.2</v>
      </c>
      <c r="C23" s="35">
        <v>7.9</v>
      </c>
      <c r="D23" s="35">
        <v>9</v>
      </c>
      <c r="E23" s="35">
        <v>8.3000000000000007</v>
      </c>
      <c r="F23" s="35">
        <v>9.1999999999999993</v>
      </c>
      <c r="G23" s="35">
        <v>10.3</v>
      </c>
      <c r="H23" s="35">
        <v>8.4</v>
      </c>
      <c r="I23" s="35">
        <v>8.6</v>
      </c>
    </row>
    <row r="24" spans="1:9" ht="15.5" x14ac:dyDescent="0.35">
      <c r="A24" s="49" t="s">
        <v>206</v>
      </c>
      <c r="B24" s="35">
        <v>14.3</v>
      </c>
      <c r="C24" s="35">
        <v>13.4</v>
      </c>
      <c r="D24" s="35">
        <v>14.1</v>
      </c>
      <c r="E24" s="35">
        <v>13.9</v>
      </c>
      <c r="F24" s="35">
        <v>14</v>
      </c>
      <c r="G24" s="35">
        <v>11.6</v>
      </c>
      <c r="H24" s="35">
        <v>13.1</v>
      </c>
      <c r="I24" s="35">
        <v>11.5</v>
      </c>
    </row>
    <row r="25" spans="1:9" ht="15.5" x14ac:dyDescent="0.35">
      <c r="A25" s="49" t="s">
        <v>207</v>
      </c>
      <c r="B25" s="35">
        <v>21.1</v>
      </c>
      <c r="C25" s="35">
        <v>22.5</v>
      </c>
      <c r="D25" s="35">
        <v>20.5</v>
      </c>
      <c r="E25" s="35">
        <v>21.5</v>
      </c>
      <c r="F25" s="35">
        <v>19.8</v>
      </c>
      <c r="G25" s="35">
        <v>20.7</v>
      </c>
      <c r="H25" s="35">
        <v>22.1</v>
      </c>
      <c r="I25" s="35">
        <v>22.4</v>
      </c>
    </row>
    <row r="26" spans="1:9" ht="15.5" x14ac:dyDescent="0.35">
      <c r="A26" s="49" t="s">
        <v>208</v>
      </c>
      <c r="B26" s="35">
        <v>44.6</v>
      </c>
      <c r="C26" s="35">
        <v>49</v>
      </c>
      <c r="D26" s="35">
        <v>47.9</v>
      </c>
      <c r="E26" s="35">
        <v>47.3</v>
      </c>
      <c r="F26" s="35">
        <v>46.7</v>
      </c>
      <c r="G26" s="35">
        <v>47.9</v>
      </c>
      <c r="H26" s="35">
        <v>46.3</v>
      </c>
      <c r="I26" s="35">
        <v>48.4</v>
      </c>
    </row>
    <row r="27" spans="1:9" ht="15.5" x14ac:dyDescent="0.35">
      <c r="A27" s="49" t="s">
        <v>209</v>
      </c>
      <c r="B27" s="35" t="s">
        <v>195</v>
      </c>
      <c r="C27" s="35" t="s">
        <v>195</v>
      </c>
      <c r="D27" s="35" t="s">
        <v>195</v>
      </c>
      <c r="E27" s="35" t="s">
        <v>195</v>
      </c>
      <c r="F27" s="35">
        <v>2</v>
      </c>
      <c r="G27" s="35">
        <v>1.7</v>
      </c>
      <c r="H27" s="35">
        <v>3.2</v>
      </c>
      <c r="I27" s="35">
        <v>2.2000000000000002</v>
      </c>
    </row>
    <row r="28" spans="1:9" s="37" customFormat="1" ht="29.15" customHeight="1" x14ac:dyDescent="0.35">
      <c r="A28" s="57" t="s">
        <v>184</v>
      </c>
      <c r="B28" s="110">
        <v>100</v>
      </c>
      <c r="C28" s="110">
        <v>100</v>
      </c>
      <c r="D28" s="110">
        <v>100</v>
      </c>
      <c r="E28" s="110">
        <v>100</v>
      </c>
      <c r="F28" s="110">
        <v>100</v>
      </c>
      <c r="G28" s="110">
        <v>100</v>
      </c>
      <c r="H28" s="110">
        <v>100</v>
      </c>
      <c r="I28" s="110">
        <v>100</v>
      </c>
    </row>
    <row r="29" spans="1:9" ht="15.5" x14ac:dyDescent="0.35">
      <c r="A29" s="34"/>
      <c r="B29" s="34"/>
      <c r="C29" s="34"/>
      <c r="D29" s="34"/>
      <c r="E29" s="34"/>
      <c r="F29" s="34"/>
      <c r="G29" s="34"/>
    </row>
  </sheetData>
  <phoneticPr fontId="21" type="noConversion"/>
  <hyperlinks>
    <hyperlink ref="A3" location="'Table of contents'!A1" display="Link back to Table of Contents" xr:uid="{99EEE568-E8CB-4AF7-9236-6B85BF5E6185}"/>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b0a8c24-599f-4845-8ade-25fbac0b0f1f">
      <UserInfo>
        <DisplayName>Robin Clifford</DisplayName>
        <AccountId>19</AccountId>
        <AccountType/>
      </UserInfo>
      <UserInfo>
        <DisplayName>Mark Jitlal</DisplayName>
        <AccountId>21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B908CC1FD204448948DA4A3ED6FE68" ma:contentTypeVersion="12" ma:contentTypeDescription="Create a new document." ma:contentTypeScope="" ma:versionID="e45e6396cf0b20ef8582dc4c364fe66f">
  <xsd:schema xmlns:xsd="http://www.w3.org/2001/XMLSchema" xmlns:xs="http://www.w3.org/2001/XMLSchema" xmlns:p="http://schemas.microsoft.com/office/2006/metadata/properties" xmlns:ns2="cb3e512e-b72c-4e6b-8b1b-c1a2fcd53c72" xmlns:ns3="5b0a8c24-599f-4845-8ade-25fbac0b0f1f" targetNamespace="http://schemas.microsoft.com/office/2006/metadata/properties" ma:root="true" ma:fieldsID="705c6fe3a3019bddd4b9df435e96c44e" ns2:_="" ns3:_="">
    <xsd:import namespace="cb3e512e-b72c-4e6b-8b1b-c1a2fcd53c72"/>
    <xsd:import namespace="5b0a8c24-599f-4845-8ade-25fbac0b0f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e512e-b72c-4e6b-8b1b-c1a2fcd53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0a8c24-599f-4845-8ade-25fbac0b0f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8DDDA-33E5-4D61-A880-AD7A01BA989F}">
  <ds:schemaRefs>
    <ds:schemaRef ds:uri="http://schemas.openxmlformats.org/package/2006/metadata/core-properties"/>
    <ds:schemaRef ds:uri="http://purl.org/dc/terms/"/>
    <ds:schemaRef ds:uri="cb3e512e-b72c-4e6b-8b1b-c1a2fcd53c72"/>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5b0a8c24-599f-4845-8ade-25fbac0b0f1f"/>
    <ds:schemaRef ds:uri="http://purl.org/dc/dcmitype/"/>
  </ds:schemaRefs>
</ds:datastoreItem>
</file>

<file path=customXml/itemProps2.xml><?xml version="1.0" encoding="utf-8"?>
<ds:datastoreItem xmlns:ds="http://schemas.openxmlformats.org/officeDocument/2006/customXml" ds:itemID="{64029CDA-B6F9-46D6-ADFC-AC5E95DB2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e512e-b72c-4e6b-8b1b-c1a2fcd53c72"/>
    <ds:schemaRef ds:uri="5b0a8c24-599f-4845-8ade-25fbac0b0f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501C1-7C45-496B-A828-817A8E4C75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Table of contents</vt:lpstr>
      <vt:lpstr>Notes sheet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A1</vt:lpstr>
      <vt:lpstr>Table 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Supplementary tables for the Food and You 2 Technical report</dc:title>
  <dc:subject/>
  <dc:creator>Food Standards Agency</dc:creator>
  <cp:keywords>FY2, Food and You 2, Technical report</cp:keywords>
  <dc:description/>
  <cp:lastModifiedBy>Helen Heard</cp:lastModifiedBy>
  <cp:revision/>
  <dcterms:created xsi:type="dcterms:W3CDTF">2023-06-05T18:46:17Z</dcterms:created>
  <dcterms:modified xsi:type="dcterms:W3CDTF">2024-09-25T12:35:31Z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0x01010062B908CC1FD204448948DA4A3ED6FE68</vt:lpwstr>
  </property>
  <property fmtid="{D5CDD505-2E9C-101B-9397-08002B2CF9AE}" pid="3" name="MediaServiceImageTags">
    <vt:lpwstr/>
  </property>
  <property fmtid="{D5CDD505-2E9C-101B-9397-08002B2CF9AE}" pid="4" name="Information Type">
    <vt:lpwstr>1;#Technical documentation|d4b01314-e0c1-47e9-9a0b-f719dee1cd3c</vt:lpwstr>
  </property>
  <property fmtid="{D5CDD505-2E9C-101B-9397-08002B2CF9AE}" pid="5" name="SharedWithUsers">
    <vt:lpwstr>19;#Robin Clifford;#21;#Mark Jitlal</vt:lpwstr>
  </property>
  <property fmtid="{D5CDD505-2E9C-101B-9397-08002B2CF9AE}" pid="6" name="lcf76f155ced4ddcb4097134ff3c332f">
    <vt:lpwstr/>
  </property>
</Properties>
</file>